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2" yWindow="65524" windowWidth="12336" windowHeight="9576" activeTab="2"/>
  </bookViews>
  <sheets>
    <sheet name="Mannschaft" sheetId="1" r:id="rId1"/>
    <sheet name="Einzel" sheetId="2" r:id="rId2"/>
    <sheet name="Kategorien" sheetId="3" r:id="rId3"/>
    <sheet name="Tabelle2" sheetId="4" r:id="rId4"/>
  </sheets>
  <definedNames/>
  <calcPr fullCalcOnLoad="1"/>
</workbook>
</file>

<file path=xl/sharedStrings.xml><?xml version="1.0" encoding="utf-8"?>
<sst xmlns="http://schemas.openxmlformats.org/spreadsheetml/2006/main" count="447" uniqueCount="140">
  <si>
    <t>Platz</t>
  </si>
  <si>
    <t>Punkte</t>
  </si>
  <si>
    <t>Mannschaft</t>
  </si>
  <si>
    <t>Kategorie</t>
  </si>
  <si>
    <t>Ergebnis</t>
  </si>
  <si>
    <t>Name</t>
  </si>
  <si>
    <t>Fehler</t>
  </si>
  <si>
    <t>HB1</t>
  </si>
  <si>
    <t>DB4</t>
  </si>
  <si>
    <t>DB1</t>
  </si>
  <si>
    <t>HB2</t>
  </si>
  <si>
    <t>SV Jena-Zwätzen</t>
  </si>
  <si>
    <t>Magdeburger SV 90</t>
  </si>
  <si>
    <t>SG Chemie Wolfen</t>
  </si>
  <si>
    <t>SG Chemie Wolfen 1</t>
  </si>
  <si>
    <t>SG Chemie Wolfen 2</t>
  </si>
  <si>
    <t>SG Einheit Arnstadt</t>
  </si>
  <si>
    <t>ESV Lok Chemnitz 1</t>
  </si>
  <si>
    <t>Bohnhardt, Marlies</t>
  </si>
  <si>
    <t>Henning, Uwe</t>
  </si>
  <si>
    <t>DB2</t>
  </si>
  <si>
    <t>DB3</t>
  </si>
  <si>
    <t>HB4</t>
  </si>
  <si>
    <t>HB3</t>
  </si>
  <si>
    <t>Name, Vorname</t>
  </si>
  <si>
    <t>Verein</t>
  </si>
  <si>
    <t>Kegelzahl</t>
  </si>
  <si>
    <t>B1 Herren</t>
  </si>
  <si>
    <t>B2 Herren</t>
  </si>
  <si>
    <t>B3 Herren</t>
  </si>
  <si>
    <t>B4 Herren</t>
  </si>
  <si>
    <t>B1 Damen</t>
  </si>
  <si>
    <t>B2 Damen</t>
  </si>
  <si>
    <t>B3 Damen</t>
  </si>
  <si>
    <t>B4 Damen</t>
  </si>
  <si>
    <t>Einzelstarter</t>
  </si>
  <si>
    <t>Kegeln - Classic für Blinde und Sehbehinderte</t>
  </si>
  <si>
    <t>Mannschaftsergebnisse</t>
  </si>
  <si>
    <t>Grunert, Frank</t>
  </si>
  <si>
    <t>Dörfert, Adelheid</t>
  </si>
  <si>
    <t>Keiser, Ronny</t>
  </si>
  <si>
    <t>Escher, Rainer</t>
  </si>
  <si>
    <t>ESV Lok Chemnitz 2</t>
  </si>
  <si>
    <t>Gollan, Tino</t>
  </si>
  <si>
    <t>Eisenberg, Andrea</t>
  </si>
  <si>
    <t>Straube, Jörg</t>
  </si>
  <si>
    <t>Wechler, Sylke</t>
  </si>
  <si>
    <t>Klopfleisch, Dieter</t>
  </si>
  <si>
    <t>Klopfleisch, Oliver</t>
  </si>
  <si>
    <t>Hanschke, Thomas</t>
  </si>
  <si>
    <t>Schwarzer, Sieglinde</t>
  </si>
  <si>
    <t>Tränkler, Peter</t>
  </si>
  <si>
    <t>Selle, Annett</t>
  </si>
  <si>
    <t>Binder, Martina</t>
  </si>
  <si>
    <t>Holub, Johann</t>
  </si>
  <si>
    <t>Elsholz, Enrico</t>
  </si>
  <si>
    <t>Rien, Edith</t>
  </si>
  <si>
    <t>Lokat, Ralf-Peter</t>
  </si>
  <si>
    <t>Wehde, Uwe</t>
  </si>
  <si>
    <t>Meixelsberger, Frank</t>
  </si>
  <si>
    <t>Naumburger, Anke</t>
  </si>
  <si>
    <t>Wehde, Bettina</t>
  </si>
  <si>
    <t>Schneider, Steffen</t>
  </si>
  <si>
    <t>ESV Lok Chemnitz</t>
  </si>
  <si>
    <t>Lepkes, Matthias</t>
  </si>
  <si>
    <t>Bohnhardt, Volker</t>
  </si>
  <si>
    <t>Klöden, Siegfried</t>
  </si>
  <si>
    <t>Dörfert, Jens</t>
  </si>
  <si>
    <t>FW</t>
  </si>
  <si>
    <t>Hübner, Wilfried</t>
  </si>
  <si>
    <t>Mannschaften</t>
  </si>
  <si>
    <t>VSC ASVÖ-Wien</t>
  </si>
  <si>
    <t>Wolf, Klaus-Dieter</t>
  </si>
  <si>
    <t>Hilscher, Jens</t>
  </si>
  <si>
    <t>FSV Forst Borgsdorf</t>
  </si>
  <si>
    <t>Schmidt, Thomas</t>
  </si>
  <si>
    <t>Kemnitzer, Sabine</t>
  </si>
  <si>
    <t>Jung, Uwe</t>
  </si>
  <si>
    <t>Bonk, Jürgen</t>
  </si>
  <si>
    <t>Nossek, Karin</t>
  </si>
  <si>
    <t>Behrendt, Tilo</t>
  </si>
  <si>
    <t>Meyer, Gabriele</t>
  </si>
  <si>
    <t>Hartseil, Silvio</t>
  </si>
  <si>
    <t>Wurnig, Ernst</t>
  </si>
  <si>
    <t>CSV Siegmar 48</t>
  </si>
  <si>
    <t>Rother, Adelheid</t>
  </si>
  <si>
    <t>Müller, Michael</t>
  </si>
  <si>
    <t>VSC-ASVÖ Wien</t>
  </si>
  <si>
    <t>26. Internationales Einladungsturnier Kegeln - Classic für Blinde und Sehbehinderte des SV Jena-Zwätzen e.V. am 04. und 05. Mai 2018</t>
  </si>
  <si>
    <t>Zeuch, Jana</t>
  </si>
  <si>
    <t>Henning, Susanne</t>
  </si>
  <si>
    <t>Kegelfreunde Augsburg</t>
  </si>
  <si>
    <t>Schmidt, Dieter</t>
  </si>
  <si>
    <t>Anton, Rudolf</t>
  </si>
  <si>
    <t>Schmidt, Margit</t>
  </si>
  <si>
    <t xml:space="preserve">Klopfleisch, Oliver </t>
  </si>
  <si>
    <t>Nosseck, Karin</t>
  </si>
  <si>
    <t xml:space="preserve">KuF Ichtershausen 1 </t>
  </si>
  <si>
    <t>Wolf,Klaus-Dieter</t>
  </si>
  <si>
    <t>Wachsmuth, Matthias</t>
  </si>
  <si>
    <t>Schlamann, Michael</t>
  </si>
  <si>
    <t xml:space="preserve">Magdeburger SV 90 1 </t>
  </si>
  <si>
    <t>Hartseil, Andrea</t>
  </si>
  <si>
    <t xml:space="preserve">Magdeburger SV 90 2 </t>
  </si>
  <si>
    <t>Bree, Dieter</t>
  </si>
  <si>
    <t xml:space="preserve">CSV Siegmar </t>
  </si>
  <si>
    <t>Steinert, Volker</t>
  </si>
  <si>
    <t xml:space="preserve">Rother, Adelheid </t>
  </si>
  <si>
    <t xml:space="preserve">Müller, Michael </t>
  </si>
  <si>
    <t>Steinert, Carmen</t>
  </si>
  <si>
    <t>Monschein, Willi</t>
  </si>
  <si>
    <t xml:space="preserve">Seyffarth, Jana </t>
  </si>
  <si>
    <t xml:space="preserve">Henning, Uwe </t>
  </si>
  <si>
    <t xml:space="preserve">Naumburger, Anke </t>
  </si>
  <si>
    <t>Fahngruber, Jonny</t>
  </si>
  <si>
    <t>Keiser Ronny</t>
  </si>
  <si>
    <t>Schlamann, Philipp</t>
  </si>
  <si>
    <t>KuF Ichtershausen</t>
  </si>
  <si>
    <t>Ring, Dennis</t>
  </si>
  <si>
    <t>CSV Siegmar</t>
  </si>
  <si>
    <t>Voigt, Andreas</t>
  </si>
  <si>
    <t>Maier, Friedrich</t>
  </si>
  <si>
    <t>26. Internationales Einladungsturnier Kegeln - Classic für Blinde und Sehbehinderte des SV Jena-Zwätzen e.V. am 4. und 5. Mai 2018</t>
  </si>
  <si>
    <t xml:space="preserve">Seyffarth, Jürg </t>
  </si>
  <si>
    <t>KuF Ichtershausen 1</t>
  </si>
  <si>
    <t>Magdeburger SV 90  1</t>
  </si>
  <si>
    <t>Magdeburger SV 90  2</t>
  </si>
  <si>
    <t>26. Internationales Einladungsturnier</t>
  </si>
  <si>
    <t>des SV Jena-Zwätzen e.V. am 4. und 5. Mai 2018</t>
  </si>
  <si>
    <t xml:space="preserve">Zeuch, Jana  </t>
  </si>
  <si>
    <t xml:space="preserve">Maier, Friedrich </t>
  </si>
  <si>
    <t xml:space="preserve">Wachsmuth, Mathias </t>
  </si>
  <si>
    <t xml:space="preserve">Krause, Henning </t>
  </si>
  <si>
    <t>Krause, Henning</t>
  </si>
  <si>
    <t xml:space="preserve">SG Neuenhagen </t>
  </si>
  <si>
    <t>SG Neuenhagen</t>
  </si>
  <si>
    <t xml:space="preserve"> </t>
  </si>
  <si>
    <t>Seyffarth, Jürg</t>
  </si>
  <si>
    <t>Seyffarth, Jana</t>
  </si>
  <si>
    <t>Hanscke, Thomas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</si>
</sst>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indent="3"/>
    </xf>
    <xf numFmtId="0" fontId="1" fillId="0" borderId="30" xfId="0" applyFont="1" applyBorder="1" applyAlignment="1">
      <alignment horizontal="left" indent="3"/>
    </xf>
    <xf numFmtId="0" fontId="1" fillId="0" borderId="31" xfId="0" applyFont="1" applyBorder="1" applyAlignment="1">
      <alignment horizontal="left" indent="3"/>
    </xf>
    <xf numFmtId="0" fontId="1" fillId="0" borderId="32" xfId="0" applyFont="1" applyBorder="1" applyAlignment="1">
      <alignment horizontal="left" indent="3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9" fontId="0" fillId="0" borderId="3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5" xfId="0" applyFont="1" applyBorder="1" applyAlignment="1">
      <alignment horizontal="left" indent="3"/>
    </xf>
    <xf numFmtId="0" fontId="1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9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41" xfId="0" applyFont="1" applyBorder="1" applyAlignment="1">
      <alignment/>
    </xf>
    <xf numFmtId="0" fontId="0" fillId="0" borderId="33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39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D21" sqref="D21"/>
    </sheetView>
  </sheetViews>
  <sheetFormatPr defaultColWidth="11.421875" defaultRowHeight="12.75"/>
  <cols>
    <col min="2" max="2" width="49.57421875" style="0" customWidth="1"/>
    <col min="3" max="3" width="18.57421875" style="0" customWidth="1"/>
  </cols>
  <sheetData>
    <row r="1" ht="24">
      <c r="B1" s="58" t="s">
        <v>127</v>
      </c>
    </row>
    <row r="2" ht="12.75">
      <c r="B2" s="59"/>
    </row>
    <row r="3" ht="17.25">
      <c r="B3" s="60" t="s">
        <v>36</v>
      </c>
    </row>
    <row r="4" ht="17.25">
      <c r="B4" s="60" t="s">
        <v>128</v>
      </c>
    </row>
    <row r="5" ht="20.25">
      <c r="B5" s="23"/>
    </row>
    <row r="6" ht="20.25">
      <c r="B6" s="23"/>
    </row>
    <row r="7" ht="21">
      <c r="B7" s="27" t="s">
        <v>37</v>
      </c>
    </row>
    <row r="8" ht="13.5" thickBot="1"/>
    <row r="9" spans="1:3" ht="30" customHeight="1" thickBot="1">
      <c r="A9" s="34" t="s">
        <v>0</v>
      </c>
      <c r="B9" s="36" t="s">
        <v>2</v>
      </c>
      <c r="C9" s="35" t="s">
        <v>1</v>
      </c>
    </row>
    <row r="10" spans="1:3" ht="30" customHeight="1">
      <c r="A10" s="24">
        <v>1</v>
      </c>
      <c r="B10" s="37" t="s">
        <v>125</v>
      </c>
      <c r="C10" s="40">
        <f>Einzel!G72</f>
        <v>2292</v>
      </c>
    </row>
    <row r="11" spans="1:3" ht="30" customHeight="1">
      <c r="A11" s="25">
        <v>2</v>
      </c>
      <c r="B11" s="38" t="s">
        <v>14</v>
      </c>
      <c r="C11" s="41">
        <f>Einzel!G105</f>
        <v>2167</v>
      </c>
    </row>
    <row r="12" spans="1:3" ht="30" customHeight="1">
      <c r="A12" s="83">
        <v>3</v>
      </c>
      <c r="B12" s="38" t="s">
        <v>17</v>
      </c>
      <c r="C12" s="41">
        <f>Einzel!G35</f>
        <v>2107</v>
      </c>
    </row>
    <row r="13" spans="1:3" ht="30" customHeight="1">
      <c r="A13" s="25">
        <v>4</v>
      </c>
      <c r="B13" s="38" t="s">
        <v>11</v>
      </c>
      <c r="C13" s="41">
        <f>Einzel!G51</f>
        <v>1982</v>
      </c>
    </row>
    <row r="14" spans="1:3" ht="30" customHeight="1">
      <c r="A14" s="83">
        <v>5</v>
      </c>
      <c r="B14" s="38" t="s">
        <v>74</v>
      </c>
      <c r="C14" s="41">
        <f>Einzel!G27</f>
        <v>1974</v>
      </c>
    </row>
    <row r="15" spans="1:3" ht="30" customHeight="1">
      <c r="A15" s="25">
        <v>6</v>
      </c>
      <c r="B15" s="38" t="s">
        <v>42</v>
      </c>
      <c r="C15" s="41">
        <f>Einzel!G43</f>
        <v>1919</v>
      </c>
    </row>
    <row r="16" spans="1:3" ht="30" customHeight="1">
      <c r="A16" s="83">
        <v>7</v>
      </c>
      <c r="B16" s="38" t="s">
        <v>16</v>
      </c>
      <c r="C16" s="41">
        <f>Einzel!G11</f>
        <v>1917</v>
      </c>
    </row>
    <row r="17" spans="1:3" ht="30" customHeight="1">
      <c r="A17" s="25">
        <v>8</v>
      </c>
      <c r="B17" s="38" t="s">
        <v>124</v>
      </c>
      <c r="C17" s="41">
        <f>Einzel!G63</f>
        <v>1870</v>
      </c>
    </row>
    <row r="18" spans="1:3" ht="30" customHeight="1">
      <c r="A18" s="83">
        <v>9</v>
      </c>
      <c r="B18" s="38" t="s">
        <v>91</v>
      </c>
      <c r="C18" s="41">
        <f>Einzel!G19</f>
        <v>1785</v>
      </c>
    </row>
    <row r="19" spans="1:3" ht="30" customHeight="1">
      <c r="A19" s="25">
        <v>10</v>
      </c>
      <c r="B19" s="38" t="s">
        <v>15</v>
      </c>
      <c r="C19" s="41">
        <f>Einzel!G113</f>
        <v>1763</v>
      </c>
    </row>
    <row r="20" spans="1:3" ht="30" customHeight="1">
      <c r="A20" s="83">
        <v>11</v>
      </c>
      <c r="B20" s="73" t="s">
        <v>126</v>
      </c>
      <c r="C20" s="74">
        <f>Einzel!G80</f>
        <v>1738</v>
      </c>
    </row>
    <row r="21" spans="1:3" ht="30" customHeight="1">
      <c r="A21" s="25">
        <v>12</v>
      </c>
      <c r="B21" s="73" t="s">
        <v>119</v>
      </c>
      <c r="C21" s="74">
        <f>Einzel!G88</f>
        <v>1698</v>
      </c>
    </row>
    <row r="22" spans="1:3" ht="30" customHeight="1" thickBot="1">
      <c r="A22" s="26">
        <v>13</v>
      </c>
      <c r="B22" s="39" t="s">
        <v>87</v>
      </c>
      <c r="C22" s="42">
        <f>Einzel!G96</f>
        <v>1691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85">
      <selection activeCell="E41" sqref="E41"/>
    </sheetView>
  </sheetViews>
  <sheetFormatPr defaultColWidth="11.421875" defaultRowHeight="12.75"/>
  <cols>
    <col min="1" max="1" width="11.00390625" style="0" bestFit="1" customWidth="1"/>
    <col min="2" max="2" width="25.7109375" style="0" customWidth="1"/>
    <col min="4" max="4" width="6.140625" style="0" bestFit="1" customWidth="1"/>
    <col min="5" max="5" width="6.140625" style="0" customWidth="1"/>
    <col min="6" max="6" width="7.8515625" style="0" bestFit="1" customWidth="1"/>
    <col min="10" max="14" width="4.28125" style="0" customWidth="1"/>
  </cols>
  <sheetData>
    <row r="1" spans="1:7" ht="30" customHeight="1">
      <c r="A1" s="76" t="s">
        <v>88</v>
      </c>
      <c r="B1" s="76"/>
      <c r="C1" s="76"/>
      <c r="D1" s="76"/>
      <c r="E1" s="76"/>
      <c r="F1" s="76"/>
      <c r="G1" s="76"/>
    </row>
    <row r="3" ht="12.75">
      <c r="A3" s="61" t="s">
        <v>70</v>
      </c>
    </row>
    <row r="4" ht="12.75">
      <c r="A4" s="61"/>
    </row>
    <row r="5" ht="13.5" thickBot="1">
      <c r="B5" t="s">
        <v>16</v>
      </c>
    </row>
    <row r="6" spans="1:7" ht="13.5" thickBot="1">
      <c r="A6" s="8" t="s">
        <v>3</v>
      </c>
      <c r="B6" s="9" t="s">
        <v>5</v>
      </c>
      <c r="C6" s="9" t="s">
        <v>4</v>
      </c>
      <c r="D6" s="10" t="s">
        <v>6</v>
      </c>
      <c r="E6" s="10"/>
      <c r="F6" s="10"/>
      <c r="G6" s="14" t="s">
        <v>1</v>
      </c>
    </row>
    <row r="7" spans="1:7" ht="12.75">
      <c r="A7" s="6" t="s">
        <v>7</v>
      </c>
      <c r="B7" s="7" t="s">
        <v>120</v>
      </c>
      <c r="C7" s="7">
        <v>154</v>
      </c>
      <c r="D7" s="11">
        <v>56</v>
      </c>
      <c r="E7" s="17">
        <f>IF(A7="HB1",0.25,IF(A7="HB2",0.1,IF(A7="HB4",0-0.1,IF(A7="DB1",0.3,IF(A7="DB2",0.15,IF(A7="DB3",0.05,IF(A7="DB4",0-0.05,"")))))))</f>
        <v>0.25</v>
      </c>
      <c r="F7" s="11">
        <f>IF(C7=0,"",IF(A7="HB3",0,ROUND(C7*E7,0)))</f>
        <v>39</v>
      </c>
      <c r="G7" s="15">
        <f>IF(C7="",0,C7+F7)</f>
        <v>193</v>
      </c>
    </row>
    <row r="8" spans="1:7" ht="12.75">
      <c r="A8" s="1" t="s">
        <v>20</v>
      </c>
      <c r="B8" s="2" t="s">
        <v>90</v>
      </c>
      <c r="C8" s="2">
        <v>533</v>
      </c>
      <c r="D8" s="12">
        <v>0</v>
      </c>
      <c r="E8" s="18">
        <f>IF(A8="HB1",0.25,IF(A8="HB2",0.1,IF(A8="HB4",0-0.1,IF(A8="DB1",0.3,IF(A8="DB2",0.15,IF(A8="DB3",0.05,IF(A8="DB4",0-0.05,"")))))))</f>
        <v>0.15</v>
      </c>
      <c r="F8" s="11">
        <f>IF(C8=0,"",IF(A8="HB3",0,ROUND(C8*E8,0)))</f>
        <v>80</v>
      </c>
      <c r="G8" s="15">
        <f>IF(C8="",0,C8+F8)</f>
        <v>613</v>
      </c>
    </row>
    <row r="9" spans="1:7" ht="12.75">
      <c r="A9" s="1" t="s">
        <v>10</v>
      </c>
      <c r="B9" s="2" t="s">
        <v>65</v>
      </c>
      <c r="C9" s="2">
        <v>516</v>
      </c>
      <c r="D9" s="12">
        <v>0</v>
      </c>
      <c r="E9" s="18">
        <f>IF(A9="HB1",0.25,IF(A9="HB2",0.1,IF(A9="HB4",0-0.1,IF(A9="DB1",0.3,IF(A9="DB2",0.15,IF(A9="DB3",0.05,IF(A9="DB4",0-0.05,"")))))))</f>
        <v>0.1</v>
      </c>
      <c r="F9" s="11">
        <f>IF(C9=0,"",IF(A9="HB3",0,ROUND(C9*E9,0)))</f>
        <v>52</v>
      </c>
      <c r="G9" s="15">
        <f>IF(C9="",0,C9+F9)</f>
        <v>568</v>
      </c>
    </row>
    <row r="10" spans="1:7" ht="12.75">
      <c r="A10" s="1" t="s">
        <v>21</v>
      </c>
      <c r="B10" s="2" t="s">
        <v>18</v>
      </c>
      <c r="C10" s="2">
        <v>517</v>
      </c>
      <c r="D10" s="12">
        <v>0</v>
      </c>
      <c r="E10" s="18">
        <f>IF(A10="HB1",0.25,IF(A10="HB2",0.1,IF(A10="HB4",0-0.1,IF(A10="DB1",0.3,IF(A10="DB2",0.15,IF(A10="DB3",0.05,IF(A10="DB4",0-0.05,"")))))))</f>
        <v>0.05</v>
      </c>
      <c r="F10" s="11">
        <f>IF(C10=0,"",IF(A10="HB3",0,ROUND(C10*E10,0)))</f>
        <v>26</v>
      </c>
      <c r="G10" s="15">
        <f>IF(C10="",0,C10+F10)</f>
        <v>543</v>
      </c>
    </row>
    <row r="11" ht="13.5" thickBot="1">
      <c r="G11" s="16">
        <f>SUM(G7:G10)</f>
        <v>1917</v>
      </c>
    </row>
    <row r="12" ht="12.75">
      <c r="G12" s="21"/>
    </row>
    <row r="13" spans="2:7" ht="13.5" thickBot="1">
      <c r="B13" t="s">
        <v>91</v>
      </c>
      <c r="G13" s="21"/>
    </row>
    <row r="14" spans="1:7" ht="13.5" thickBot="1">
      <c r="A14" s="8" t="s">
        <v>3</v>
      </c>
      <c r="B14" s="9" t="s">
        <v>5</v>
      </c>
      <c r="C14" s="9" t="s">
        <v>4</v>
      </c>
      <c r="D14" s="10" t="s">
        <v>6</v>
      </c>
      <c r="E14" s="10"/>
      <c r="F14" s="10"/>
      <c r="G14" s="14" t="s">
        <v>1</v>
      </c>
    </row>
    <row r="15" spans="1:7" ht="12.75">
      <c r="A15" s="6" t="s">
        <v>7</v>
      </c>
      <c r="B15" s="7" t="s">
        <v>92</v>
      </c>
      <c r="C15" s="7">
        <v>323</v>
      </c>
      <c r="D15" s="11">
        <v>22</v>
      </c>
      <c r="E15" s="17">
        <f>IF(A15="HB1",0.25,IF(A15="HB2",0.1,IF(A15="HB4",0-0.1,IF(A15="DB1",0.3,IF(A15="DB2",0.15,IF(A15="DB3",0.05,IF(A15="DB4",0-0.05,"")))))))</f>
        <v>0.25</v>
      </c>
      <c r="F15" s="11">
        <f>IF(C15=0,"",IF(A15="HB3",0,ROUND(C15*E15,0)))</f>
        <v>81</v>
      </c>
      <c r="G15" s="15">
        <f>IF(C15="",0,C15+F15)</f>
        <v>404</v>
      </c>
    </row>
    <row r="16" spans="1:7" ht="12.75">
      <c r="A16" s="1" t="s">
        <v>10</v>
      </c>
      <c r="B16" s="2" t="s">
        <v>93</v>
      </c>
      <c r="C16" s="2">
        <v>510</v>
      </c>
      <c r="D16" s="12">
        <v>3</v>
      </c>
      <c r="E16" s="18">
        <f>IF(A16="HB1",0.25,IF(A16="HB2",0.1,IF(A16="HB4",0-0.1,IF(A16="DB1",0.3,IF(A16="DB2",0.15,IF(A16="DB3",0.05,IF(A16="DB4",0-0.05,"")))))))</f>
        <v>0.1</v>
      </c>
      <c r="F16" s="11">
        <f>IF(C16=0,"",IF(A16="HB3",0,ROUND(C16*E16,0)))</f>
        <v>51</v>
      </c>
      <c r="G16" s="15">
        <f>IF(C16="",0,C16+F16)</f>
        <v>561</v>
      </c>
    </row>
    <row r="17" spans="1:7" ht="12.75">
      <c r="A17" s="1" t="s">
        <v>10</v>
      </c>
      <c r="B17" s="2" t="s">
        <v>130</v>
      </c>
      <c r="C17" s="2">
        <v>316</v>
      </c>
      <c r="D17" s="12">
        <v>21</v>
      </c>
      <c r="E17" s="18">
        <f>IF(A17="HB1",0.25,IF(A17="HB2",0.1,IF(A17="HB4",0-0.1,IF(A17="DB1",0.3,IF(A17="DB2",0.15,IF(A17="DB3",0.05,IF(A17="DB4",0-0.05,"")))))))</f>
        <v>0.1</v>
      </c>
      <c r="F17" s="11">
        <f>IF(C17=0,"",IF(A17="HB3",0,ROUND(C17*E17,0)))</f>
        <v>32</v>
      </c>
      <c r="G17" s="15">
        <f>IF(C17="",0,C17+F17)</f>
        <v>348</v>
      </c>
    </row>
    <row r="18" spans="1:7" ht="12.75">
      <c r="A18" s="1" t="s">
        <v>8</v>
      </c>
      <c r="B18" s="2" t="s">
        <v>94</v>
      </c>
      <c r="C18" s="2">
        <v>497</v>
      </c>
      <c r="D18" s="12">
        <v>0</v>
      </c>
      <c r="E18" s="18">
        <f>IF(A18="HB1",0.25,IF(A18="HB2",0.1,IF(A18="HB4",0-0.1,IF(A18="DB1",0.3,IF(A18="DB2",0.15,IF(A18="DB3",0.05,IF(A18="DB4",0-0.05,"")))))))</f>
        <v>-0.05</v>
      </c>
      <c r="F18" s="11">
        <f>IF(C18=0,"",IF(A18="HB3",0,ROUND(C18*E18,0)))</f>
        <v>-25</v>
      </c>
      <c r="G18" s="15">
        <f>IF(C18="",0,C18+F18)</f>
        <v>472</v>
      </c>
    </row>
    <row r="19" ht="13.5" thickBot="1">
      <c r="G19" s="16">
        <f>SUM(G15:G18)</f>
        <v>1785</v>
      </c>
    </row>
    <row r="20" ht="12.75">
      <c r="G20" s="21"/>
    </row>
    <row r="21" ht="13.5" thickBot="1">
      <c r="B21" t="s">
        <v>74</v>
      </c>
    </row>
    <row r="22" spans="1:7" ht="13.5" thickBot="1">
      <c r="A22" s="8" t="s">
        <v>3</v>
      </c>
      <c r="B22" s="9" t="s">
        <v>5</v>
      </c>
      <c r="C22" s="9" t="s">
        <v>4</v>
      </c>
      <c r="D22" s="10" t="s">
        <v>6</v>
      </c>
      <c r="E22" s="10"/>
      <c r="F22" s="10"/>
      <c r="G22" s="14" t="s">
        <v>1</v>
      </c>
    </row>
    <row r="23" spans="1:7" ht="12.75">
      <c r="A23" s="6" t="s">
        <v>7</v>
      </c>
      <c r="B23" s="7" t="s">
        <v>75</v>
      </c>
      <c r="C23" s="7">
        <v>300</v>
      </c>
      <c r="D23" s="11">
        <v>33</v>
      </c>
      <c r="E23" s="17">
        <f>IF(A23="HB1",0.25,IF(A23="HB2",0.1,IF(A23="HB4",0-0.1,IF(A23="DB1",0.3,IF(A23="DB2",0.15,IF(A23="DB3",0.05,IF(A23="DB4",0-0.05,"")))))))</f>
        <v>0.25</v>
      </c>
      <c r="F23" s="11">
        <f>IF(C23=0,"",IF(A23="HB3",0,ROUND(C23*E23,0)))</f>
        <v>75</v>
      </c>
      <c r="G23" s="15">
        <f>IF(C23="",0,C23+F23)</f>
        <v>375</v>
      </c>
    </row>
    <row r="24" spans="1:7" ht="12.75">
      <c r="A24" s="1" t="s">
        <v>20</v>
      </c>
      <c r="B24" s="2" t="s">
        <v>76</v>
      </c>
      <c r="C24" s="2">
        <v>533</v>
      </c>
      <c r="D24" s="12">
        <v>0</v>
      </c>
      <c r="E24" s="18">
        <f>IF(A24="HB1",0.25,IF(A24="HB2",0.1,IF(A24="HB4",0-0.1,IF(A24="DB1",0.3,IF(A24="DB2",0.15,IF(A24="DB3",0.05,IF(A24="DB4",0-0.05,"")))))))</f>
        <v>0.15</v>
      </c>
      <c r="F24" s="11">
        <f>IF(C24=0,"",IF(A24="HB3",0,ROUND(C24*E24,0)))</f>
        <v>80</v>
      </c>
      <c r="G24" s="15">
        <f>IF(C24="",0,C24+F24)</f>
        <v>613</v>
      </c>
    </row>
    <row r="25" spans="1:7" ht="12.75">
      <c r="A25" s="32" t="s">
        <v>10</v>
      </c>
      <c r="B25" s="2" t="s">
        <v>77</v>
      </c>
      <c r="C25" s="2">
        <v>516</v>
      </c>
      <c r="D25" s="12">
        <v>1</v>
      </c>
      <c r="E25" s="18">
        <f>IF(A25="HB1",0.25,IF(A25="HB2",0.1,IF(A25="HB4",0-0.1,IF(A25="DB1",0.3,IF(A25="DB2",0.15,IF(A25="DB3",0.05,IF(A25="DB4",0-0.05,"")))))))</f>
        <v>0.1</v>
      </c>
      <c r="F25" s="11">
        <f>IF(C25=0,"",IF(A25="HB3",0,ROUND(C25*E25,0)))</f>
        <v>52</v>
      </c>
      <c r="G25" s="15">
        <f>IF(C25="",0,C25+F25)</f>
        <v>568</v>
      </c>
    </row>
    <row r="26" spans="1:7" ht="13.5" thickBot="1">
      <c r="A26" s="3" t="s">
        <v>22</v>
      </c>
      <c r="B26" s="30" t="s">
        <v>78</v>
      </c>
      <c r="C26" s="4">
        <v>465</v>
      </c>
      <c r="D26" s="13">
        <v>4</v>
      </c>
      <c r="E26" s="19">
        <f>IF(A26="HB1",0.25,IF(A26="HB2",0.1,IF(A26="HB4",0-0.1,IF(A26="DB1",0.3,IF(A26="DB2",0.15,IF(A26="DB3",0.05,IF(A26="DB4",0-0.05,"")))))))</f>
        <v>-0.1</v>
      </c>
      <c r="F26" s="5">
        <f>IF(C26=0,"",IF(A26="HB3",0,ROUND(C26*E26,0)))</f>
        <v>-47</v>
      </c>
      <c r="G26" s="16">
        <f>IF(C26="",0,C26+F26)</f>
        <v>418</v>
      </c>
    </row>
    <row r="27" ht="13.5" thickBot="1">
      <c r="G27" s="16">
        <f>SUM(G23:G26)</f>
        <v>1974</v>
      </c>
    </row>
    <row r="29" ht="13.5" thickBot="1">
      <c r="B29" t="s">
        <v>17</v>
      </c>
    </row>
    <row r="30" spans="1:7" ht="13.5" thickBot="1">
      <c r="A30" s="8" t="s">
        <v>3</v>
      </c>
      <c r="B30" s="9" t="s">
        <v>5</v>
      </c>
      <c r="C30" s="9" t="s">
        <v>4</v>
      </c>
      <c r="D30" s="10" t="s">
        <v>6</v>
      </c>
      <c r="E30" s="10"/>
      <c r="F30" s="10"/>
      <c r="G30" s="14" t="s">
        <v>1</v>
      </c>
    </row>
    <row r="31" spans="1:7" ht="12.75">
      <c r="A31" s="6" t="s">
        <v>7</v>
      </c>
      <c r="B31" s="28" t="s">
        <v>38</v>
      </c>
      <c r="C31" s="7">
        <v>393</v>
      </c>
      <c r="D31" s="11">
        <v>10</v>
      </c>
      <c r="E31" s="17">
        <f>IF(A31="HB1",0.25,IF(A31="HB2",0.1,IF(A31="HB4",0-0.1,IF(A31="DB1",0.3,IF(A31="DB2",0.15,IF(A31="DB3",0.05,IF(A31="DB4",0-0.05,"")))))))</f>
        <v>0.25</v>
      </c>
      <c r="F31" s="11">
        <f>IF(C31=0,"",IF(A31="HB3",0,ROUND(C31*E31,0)))</f>
        <v>98</v>
      </c>
      <c r="G31" s="15">
        <f>IF(C31="",0,C31+F31)</f>
        <v>491</v>
      </c>
    </row>
    <row r="32" spans="1:7" ht="12.75">
      <c r="A32" s="1" t="s">
        <v>20</v>
      </c>
      <c r="B32" s="29" t="s">
        <v>39</v>
      </c>
      <c r="C32" s="2">
        <v>473</v>
      </c>
      <c r="D32" s="12">
        <v>0</v>
      </c>
      <c r="E32" s="18">
        <f>IF(A32="HB1",0.25,IF(A32="HB2",0.1,IF(A32="HB4",0-0.1,IF(A32="DB1",0.3,IF(A32="DB2",0.15,IF(A32="DB3",0.05,IF(A32="DB4",0-0.05,"")))))))</f>
        <v>0.15</v>
      </c>
      <c r="F32" s="11">
        <f>IF(C32=0,"",IF(A32="HB3",0,ROUND(C32*E32,0)))</f>
        <v>71</v>
      </c>
      <c r="G32" s="15">
        <f>IF(C32="",0,C32+F32)</f>
        <v>544</v>
      </c>
    </row>
    <row r="33" spans="1:7" ht="12.75">
      <c r="A33" s="1" t="s">
        <v>10</v>
      </c>
      <c r="B33" s="29" t="s">
        <v>115</v>
      </c>
      <c r="C33" s="2">
        <v>505</v>
      </c>
      <c r="D33" s="12">
        <v>3</v>
      </c>
      <c r="E33" s="18">
        <f>IF(A33="HB1",0.25,IF(A33="HB2",0.1,IF(A33="HB4",0-0.1,IF(A33="DB1",0.3,IF(A33="DB2",0.15,IF(A33="DB3",0.05,IF(A33="DB4",0-0.05,"")))))))</f>
        <v>0.1</v>
      </c>
      <c r="F33" s="11">
        <f>IF(C33=0,"",IF(A33="HB3",0,ROUND(C33*E33,0)))</f>
        <v>51</v>
      </c>
      <c r="G33" s="15">
        <f>IF(C33="",0,C33+F33)</f>
        <v>556</v>
      </c>
    </row>
    <row r="34" spans="1:7" ht="12.75">
      <c r="A34" s="32" t="s">
        <v>23</v>
      </c>
      <c r="B34" s="29" t="s">
        <v>41</v>
      </c>
      <c r="C34" s="2">
        <v>516</v>
      </c>
      <c r="D34" s="12">
        <v>0</v>
      </c>
      <c r="E34" s="18">
        <f>IF(A34="HB1",0.25,IF(A34="HB2",0.1,IF(A34="HB4",0-0.1,IF(A34="DB1",0.3,IF(A34="DB2",0.15,IF(A34="DB3",0.05,IF(A34="DB4",0-0.05,"")))))))</f>
      </c>
      <c r="F34" s="11">
        <f>IF(C34=0,"",IF(A34="HB3",0,ROUND(C34*E34,0)))</f>
        <v>0</v>
      </c>
      <c r="G34" s="15">
        <f>IF(C34="",0,C34+F34)</f>
        <v>516</v>
      </c>
    </row>
    <row r="35" ht="13.5" thickBot="1">
      <c r="G35" s="16">
        <f>SUM(G31:G34)</f>
        <v>2107</v>
      </c>
    </row>
    <row r="37" ht="13.5" thickBot="1">
      <c r="B37" t="s">
        <v>42</v>
      </c>
    </row>
    <row r="38" spans="1:7" ht="13.5" thickBot="1">
      <c r="A38" s="8" t="s">
        <v>3</v>
      </c>
      <c r="B38" s="9" t="s">
        <v>5</v>
      </c>
      <c r="C38" s="9" t="s">
        <v>4</v>
      </c>
      <c r="D38" s="10" t="s">
        <v>6</v>
      </c>
      <c r="E38" s="10"/>
      <c r="F38" s="10"/>
      <c r="G38" s="14" t="s">
        <v>1</v>
      </c>
    </row>
    <row r="39" spans="1:7" ht="12.75">
      <c r="A39" s="31" t="s">
        <v>7</v>
      </c>
      <c r="B39" s="28" t="s">
        <v>73</v>
      </c>
      <c r="C39" s="7">
        <v>383</v>
      </c>
      <c r="D39" s="11">
        <v>11</v>
      </c>
      <c r="E39" s="17">
        <f>IF(A39="HB1",0.25,IF(A39="HB2",0.1,IF(A39="HB4",0-0.1,IF(A39="DB1",0.3,IF(A39="DB2",0.15,IF(A39="DB3",0.05,IF(A39="DB4",0-0.05,"")))))))</f>
        <v>0.25</v>
      </c>
      <c r="F39" s="11">
        <f>IF(C39=0,"",IF(A39="HB3",0,ROUND(C39*E39,0)))</f>
        <v>96</v>
      </c>
      <c r="G39" s="15">
        <f>IF(C39="",0,C39+F39)</f>
        <v>479</v>
      </c>
    </row>
    <row r="40" spans="1:7" ht="12.75">
      <c r="A40" s="32" t="s">
        <v>20</v>
      </c>
      <c r="B40" s="29" t="s">
        <v>44</v>
      </c>
      <c r="C40" s="2">
        <v>422</v>
      </c>
      <c r="D40" s="12">
        <v>9</v>
      </c>
      <c r="E40" s="18">
        <f>IF(A40="HB1",0.25,IF(A40="HB2",0.1,IF(A40="HB4",0-0.1,IF(A40="DB1",0.3,IF(A40="DB2",0.15,IF(A40="DB3",0.05,IF(A40="DB4",0-0.05,"")))))))</f>
        <v>0.15</v>
      </c>
      <c r="F40" s="11">
        <f>IF(C40=0,"",IF(A40="HB3",0,ROUND(C40*E40,0)))</f>
        <v>63</v>
      </c>
      <c r="G40" s="15">
        <f>IF(C40="",0,C40+F40)</f>
        <v>485</v>
      </c>
    </row>
    <row r="41" spans="1:7" ht="12.75">
      <c r="A41" s="32" t="s">
        <v>23</v>
      </c>
      <c r="B41" s="29" t="s">
        <v>45</v>
      </c>
      <c r="C41" s="2">
        <v>462</v>
      </c>
      <c r="D41" s="12">
        <v>5</v>
      </c>
      <c r="E41" s="18">
        <f>IF(A41="HB1",0.25,IF(A41="HB2",0.1,IF(A41="HB4",0-0.1,IF(A41="DB1",0.3,IF(A41="DB2",0.15,IF(A41="DB3",0.05,IF(A41="DB4",0-0.05,"")))))))</f>
      </c>
      <c r="F41" s="11">
        <f>IF(C41=0,"",IF(A41="HB3",0,ROUND(C41*E41,0)))</f>
        <v>0</v>
      </c>
      <c r="G41" s="15">
        <f>IF(C41="",0,C41+F41)</f>
        <v>462</v>
      </c>
    </row>
    <row r="42" spans="1:7" ht="12.75">
      <c r="A42" s="32" t="s">
        <v>8</v>
      </c>
      <c r="B42" s="29" t="s">
        <v>46</v>
      </c>
      <c r="C42" s="2">
        <v>519</v>
      </c>
      <c r="D42" s="12">
        <v>1</v>
      </c>
      <c r="E42" s="18">
        <f>IF(A42="HB1",0.25,IF(A42="HB2",0.1,IF(A42="HB4",0-0.1,IF(A42="DB1",0.3,IF(A42="DB2",0.15,IF(A42="DB3",0.05,IF(A42="DB4",0-0.05,"")))))))</f>
        <v>-0.05</v>
      </c>
      <c r="F42" s="11">
        <f>IF(C42=0,"",IF(A42="HB3",0,ROUND(C42*E42,0)))</f>
        <v>-26</v>
      </c>
      <c r="G42" s="15">
        <f>IF(C42="",0,C42+F42)</f>
        <v>493</v>
      </c>
    </row>
    <row r="43" ht="13.5" thickBot="1">
      <c r="G43" s="16">
        <f>SUM(G39:G42)</f>
        <v>1919</v>
      </c>
    </row>
    <row r="44" ht="12.75">
      <c r="G44" s="21"/>
    </row>
    <row r="45" ht="13.5" thickBot="1">
      <c r="B45" t="s">
        <v>11</v>
      </c>
    </row>
    <row r="46" spans="1:7" ht="13.5" thickBot="1">
      <c r="A46" s="8" t="s">
        <v>3</v>
      </c>
      <c r="B46" s="9" t="s">
        <v>5</v>
      </c>
      <c r="C46" s="9" t="s">
        <v>4</v>
      </c>
      <c r="D46" s="10" t="s">
        <v>6</v>
      </c>
      <c r="E46" s="10"/>
      <c r="F46" s="10"/>
      <c r="G46" s="14" t="s">
        <v>1</v>
      </c>
    </row>
    <row r="47" spans="1:7" ht="12.75">
      <c r="A47" s="31" t="s">
        <v>7</v>
      </c>
      <c r="B47" s="28" t="s">
        <v>47</v>
      </c>
      <c r="C47" s="7">
        <v>273</v>
      </c>
      <c r="D47" s="11">
        <v>13</v>
      </c>
      <c r="E47" s="17">
        <f>IF(A47="HB1",0.25,IF(A47="HB2",0.1,IF(A47="HB4",0-0.1,IF(A47="DB1",0.3,IF(A47="DB2",0.15,IF(A47="DB3",0.05,IF(A47="DB4",0-0.05,"")))))))</f>
        <v>0.25</v>
      </c>
      <c r="F47" s="11">
        <f>IF(C47=0,"",IF(A47="HB3",0,ROUND(C47*E47,0)))</f>
        <v>68</v>
      </c>
      <c r="G47" s="15">
        <f>IF(C47="",0,C47+F47)</f>
        <v>341</v>
      </c>
    </row>
    <row r="48" spans="1:7" ht="12.75">
      <c r="A48" s="32" t="s">
        <v>20</v>
      </c>
      <c r="B48" s="29" t="s">
        <v>96</v>
      </c>
      <c r="C48" s="2">
        <v>520</v>
      </c>
      <c r="D48" s="12">
        <v>0</v>
      </c>
      <c r="E48" s="18">
        <f>IF(A48="HB1",0.25,IF(A48="HB2",0.1,IF(A48="HB4",0-0.1,IF(A48="DB1",0.3,IF(A48="DB2",0.15,IF(A48="DB3",0.05,IF(A48="DB4",0-0.05,"")))))))</f>
        <v>0.15</v>
      </c>
      <c r="F48" s="11">
        <f>IF(C48=0,"",IF(A48="HB3",0,ROUND(C48*E48,0)))</f>
        <v>78</v>
      </c>
      <c r="G48" s="15">
        <f>IF(C48="",0,C48+F48)</f>
        <v>598</v>
      </c>
    </row>
    <row r="49" spans="1:7" ht="12.75">
      <c r="A49" s="32" t="s">
        <v>23</v>
      </c>
      <c r="B49" s="29" t="s">
        <v>95</v>
      </c>
      <c r="C49" s="2">
        <v>485</v>
      </c>
      <c r="D49" s="12">
        <v>5</v>
      </c>
      <c r="E49" s="18">
        <f>IF(A49="HB1",0.25,IF(A49="HB2",0.1,IF(A49="HB4",0-0.1,IF(A49="DB1",0.3,IF(A49="DB2",0.15,IF(A49="DB3",0.05,IF(A49="DB4",0-0.05,"")))))))</f>
      </c>
      <c r="F49" s="11">
        <f>IF(C49=0,"",IF(A49="HB3",0,ROUND(C49*E49,0)))</f>
        <v>0</v>
      </c>
      <c r="G49" s="15">
        <f>IF(C49="",0,C49+F49)</f>
        <v>485</v>
      </c>
    </row>
    <row r="50" spans="1:7" ht="12.75">
      <c r="A50" s="32" t="s">
        <v>8</v>
      </c>
      <c r="B50" s="29" t="s">
        <v>50</v>
      </c>
      <c r="C50" s="2">
        <v>587</v>
      </c>
      <c r="D50" s="12">
        <v>0</v>
      </c>
      <c r="E50" s="18">
        <f>IF(A50="HB1",0.25,IF(A50="HB2",0.1,IF(A50="HB4",0-0.1,IF(A50="DB1",0.3,IF(A50="DB2",0.15,IF(A50="DB3",0.05,IF(A50="DB4",0-0.05,"")))))))</f>
        <v>-0.05</v>
      </c>
      <c r="F50" s="11">
        <f>IF(C50=0,"",IF(A50="HB3",0,ROUND(C50*E50,0)))</f>
        <v>-29</v>
      </c>
      <c r="G50" s="15">
        <f>IF(C50="",0,C50+F50)</f>
        <v>558</v>
      </c>
    </row>
    <row r="51" ht="13.5" thickBot="1">
      <c r="G51" s="16">
        <f>SUM(G47:G50)</f>
        <v>1982</v>
      </c>
    </row>
    <row r="53" spans="1:7" ht="30" customHeight="1">
      <c r="A53" s="76" t="s">
        <v>88</v>
      </c>
      <c r="B53" s="76"/>
      <c r="C53" s="76"/>
      <c r="D53" s="76"/>
      <c r="E53" s="76"/>
      <c r="F53" s="76"/>
      <c r="G53" s="76"/>
    </row>
    <row r="55" ht="12.75">
      <c r="A55" s="61" t="s">
        <v>70</v>
      </c>
    </row>
    <row r="56" ht="12.75">
      <c r="A56" s="61"/>
    </row>
    <row r="57" ht="13.5" thickBot="1">
      <c r="B57" t="s">
        <v>97</v>
      </c>
    </row>
    <row r="58" spans="1:7" ht="13.5" thickBot="1">
      <c r="A58" s="8" t="s">
        <v>3</v>
      </c>
      <c r="B58" s="9" t="s">
        <v>5</v>
      </c>
      <c r="C58" s="9" t="s">
        <v>4</v>
      </c>
      <c r="D58" s="10" t="s">
        <v>6</v>
      </c>
      <c r="E58" s="10"/>
      <c r="F58" s="10"/>
      <c r="G58" s="14" t="s">
        <v>1</v>
      </c>
    </row>
    <row r="59" spans="1:7" ht="12.75">
      <c r="A59" s="31" t="s">
        <v>7</v>
      </c>
      <c r="B59" s="28" t="s">
        <v>118</v>
      </c>
      <c r="C59" s="7">
        <v>201</v>
      </c>
      <c r="D59" s="11">
        <v>45</v>
      </c>
      <c r="E59" s="17">
        <f>IF(A59="HB1",0.25,IF(A59="HB2",0.1,IF(A59="HB4",0-0.1,IF(A59="DB1",0.3,IF(A59="DB2",0.15,IF(A59="DB3",0.05,IF(A59="DB4",0-0.05,"")))))))</f>
        <v>0.25</v>
      </c>
      <c r="F59" s="11">
        <f>IF(C59=0,"",IF(A59="HB3",0,ROUND(C59*E59,0)))</f>
        <v>50</v>
      </c>
      <c r="G59" s="15">
        <f>IF(C59="",0,C59+F59)</f>
        <v>251</v>
      </c>
    </row>
    <row r="60" spans="1:7" ht="12.75">
      <c r="A60" s="32" t="s">
        <v>10</v>
      </c>
      <c r="B60" s="29" t="s">
        <v>98</v>
      </c>
      <c r="C60" s="2">
        <v>496</v>
      </c>
      <c r="D60" s="12">
        <v>0</v>
      </c>
      <c r="E60" s="18">
        <f>IF(A60="HB1",0.25,IF(A60="HB2",0.1,IF(A60="HB4",0-0.1,IF(A60="DB1",0.3,IF(A60="DB2",0.15,IF(A60="DB3",0.05,IF(A60="DB4",0-0.05,"")))))))</f>
        <v>0.1</v>
      </c>
      <c r="F60" s="11">
        <f>IF(C60=0,"",IF(A60="HB3",0,ROUND(C60*E60,0)))</f>
        <v>50</v>
      </c>
      <c r="G60" s="15">
        <f>IF(C60="",0,C60+F60)</f>
        <v>546</v>
      </c>
    </row>
    <row r="61" spans="1:7" ht="12.75">
      <c r="A61" s="32" t="s">
        <v>23</v>
      </c>
      <c r="B61" s="29" t="s">
        <v>131</v>
      </c>
      <c r="C61" s="2">
        <v>562</v>
      </c>
      <c r="D61" s="12">
        <v>0</v>
      </c>
      <c r="E61" s="18">
        <f>IF(A61="HB1",0.25,IF(A61="HB2",0.1,IF(A61="HB4",0-0.1,IF(A61="DB1",0.3,IF(A61="DB2",0.15,IF(A61="DB3",0.05,IF(A61="DB4",0-0.05,"")))))))</f>
      </c>
      <c r="F61" s="11">
        <f>IF(C61=0,"",IF(A61="HB3",0,ROUND(C61*E61,0)))</f>
        <v>0</v>
      </c>
      <c r="G61" s="15">
        <f>IF(C61="",0,C61+F61)</f>
        <v>562</v>
      </c>
    </row>
    <row r="62" spans="1:7" ht="12.75">
      <c r="A62" s="32" t="s">
        <v>22</v>
      </c>
      <c r="B62" s="29" t="s">
        <v>100</v>
      </c>
      <c r="C62" s="2">
        <v>568</v>
      </c>
      <c r="D62" s="12">
        <v>0</v>
      </c>
      <c r="E62" s="18">
        <f>IF(A62="HB1",0.25,IF(A62="HB2",0.1,IF(A62="HB4",0-0.1,IF(A62="DB1",0.3,IF(A62="DB2",0.15,IF(A62="DB3",0.05,IF(A62="DB4",0-0.05,"")))))))</f>
        <v>-0.1</v>
      </c>
      <c r="F62" s="11">
        <f>IF(C62=0,"",IF(A62="HB3",0,ROUND(C62*E62,0)))</f>
        <v>-57</v>
      </c>
      <c r="G62" s="15">
        <f>IF(C62="",0,C62+F62)</f>
        <v>511</v>
      </c>
    </row>
    <row r="63" ht="13.5" thickBot="1">
      <c r="G63" s="16">
        <f>SUM(G59:G62)</f>
        <v>1870</v>
      </c>
    </row>
    <row r="66" ht="13.5" thickBot="1">
      <c r="B66" t="s">
        <v>101</v>
      </c>
    </row>
    <row r="67" spans="1:7" ht="13.5" thickBot="1">
      <c r="A67" s="8" t="s">
        <v>3</v>
      </c>
      <c r="B67" s="9" t="s">
        <v>5</v>
      </c>
      <c r="C67" s="9" t="s">
        <v>4</v>
      </c>
      <c r="D67" s="10" t="s">
        <v>6</v>
      </c>
      <c r="E67" s="10"/>
      <c r="F67" s="10"/>
      <c r="G67" s="14" t="s">
        <v>1</v>
      </c>
    </row>
    <row r="68" spans="1:7" ht="12.75">
      <c r="A68" s="31" t="s">
        <v>7</v>
      </c>
      <c r="B68" s="28" t="s">
        <v>80</v>
      </c>
      <c r="C68" s="7">
        <v>419</v>
      </c>
      <c r="D68" s="11">
        <v>8</v>
      </c>
      <c r="E68" s="17">
        <f>IF(A68="HB1",0.25,IF(A68="HB2",0.1,IF(A68="HB4",0-0.1,IF(A68="DB1",0.3,IF(A68="DB2",0.15,IF(A68="DB3",0.05,IF(A68="DB4",0-0.05,"")))))))</f>
        <v>0.25</v>
      </c>
      <c r="F68" s="11">
        <f>IF(C68=0,"",IF(A68="HB3",0,ROUND(C68*E68,0)))</f>
        <v>105</v>
      </c>
      <c r="G68" s="15">
        <f>IF(C68="",0,C68+F68)</f>
        <v>524</v>
      </c>
    </row>
    <row r="69" spans="1:7" ht="12.75">
      <c r="A69" s="32" t="s">
        <v>20</v>
      </c>
      <c r="B69" s="29" t="s">
        <v>81</v>
      </c>
      <c r="C69" s="2">
        <v>540</v>
      </c>
      <c r="D69" s="12">
        <v>0</v>
      </c>
      <c r="E69" s="18">
        <f>IF(A69="HB1",0.25,IF(A69="HB2",0.1,IF(A69="HB4",0-0.1,IF(A69="DB1",0.3,IF(A69="DB2",0.15,IF(A69="DB3",0.05,IF(A69="DB4",0-0.05,"")))))))</f>
        <v>0.15</v>
      </c>
      <c r="F69" s="11">
        <f>IF(C69=0,"",IF(A69="HB3",0,ROUND(C69*E69,0)))</f>
        <v>81</v>
      </c>
      <c r="G69" s="15">
        <f>IF(C69="",0,C69+F69)</f>
        <v>621</v>
      </c>
    </row>
    <row r="70" spans="1:7" ht="12.75">
      <c r="A70" s="32" t="s">
        <v>20</v>
      </c>
      <c r="B70" s="29" t="s">
        <v>52</v>
      </c>
      <c r="C70" s="2">
        <v>512</v>
      </c>
      <c r="D70" s="12">
        <v>3</v>
      </c>
      <c r="E70" s="18">
        <f>IF(A70="HB1",0.25,IF(A70="HB2",0.1,IF(A70="HB4",0-0.1,IF(A70="DB1",0.3,IF(A70="DB2",0.15,IF(A70="DB3",0.05,IF(A70="DB4",0-0.05,"")))))))</f>
        <v>0.15</v>
      </c>
      <c r="F70" s="11">
        <f>IF(C70=0,"",IF(A70="HB3",0,ROUND(C70*E70,0)))</f>
        <v>77</v>
      </c>
      <c r="G70" s="15">
        <f>IF(C70="",0,C70+F70)</f>
        <v>589</v>
      </c>
    </row>
    <row r="71" spans="1:7" ht="13.5" thickBot="1">
      <c r="A71" s="33" t="s">
        <v>20</v>
      </c>
      <c r="B71" s="30" t="s">
        <v>102</v>
      </c>
      <c r="C71" s="4">
        <v>485</v>
      </c>
      <c r="D71" s="13">
        <v>1</v>
      </c>
      <c r="E71" s="19">
        <f>IF(A71="HB1",0.25,IF(A71="HB2",0.1,IF(A71="HB4",0-0.1,IF(A71="DB1",0.3,IF(A71="DB2",0.15,IF(A71="DB3",0.05,IF(A71="DB4",0-0.05,"")))))))</f>
        <v>0.15</v>
      </c>
      <c r="F71" s="5">
        <f>IF(C71=0,"",IF(A71="HB3",0,ROUND(C71*E71,0)))</f>
        <v>73</v>
      </c>
      <c r="G71" s="16">
        <f>IF(C71="",0,C71+F71)</f>
        <v>558</v>
      </c>
    </row>
    <row r="72" ht="13.5" thickBot="1">
      <c r="G72" s="16">
        <f>SUM(G68:G71)</f>
        <v>2292</v>
      </c>
    </row>
    <row r="73" ht="12.75">
      <c r="G73" s="21"/>
    </row>
    <row r="74" ht="13.5" thickBot="1">
      <c r="B74" t="s">
        <v>103</v>
      </c>
    </row>
    <row r="75" spans="1:7" ht="13.5" thickBot="1">
      <c r="A75" s="8" t="s">
        <v>3</v>
      </c>
      <c r="B75" s="9" t="s">
        <v>5</v>
      </c>
      <c r="C75" s="9" t="s">
        <v>4</v>
      </c>
      <c r="D75" s="10" t="s">
        <v>6</v>
      </c>
      <c r="E75" s="10"/>
      <c r="F75" s="10"/>
      <c r="G75" s="14" t="s">
        <v>1</v>
      </c>
    </row>
    <row r="76" spans="1:7" ht="12.75">
      <c r="A76" s="31" t="s">
        <v>7</v>
      </c>
      <c r="B76" s="28" t="s">
        <v>132</v>
      </c>
      <c r="C76" s="7">
        <v>301</v>
      </c>
      <c r="D76" s="11">
        <v>32</v>
      </c>
      <c r="E76" s="17">
        <f>IF(A76="HB1",0.25,IF(A76="HB2",0.1,IF(A76="HB4",0-0.1,IF(A76="DB1",0.3,IF(A76="DB2",0.15,IF(A76="DB3",0.05,IF(A76="DB4",0-0.05,"")))))))</f>
        <v>0.25</v>
      </c>
      <c r="F76" s="11">
        <f>IF(C76=0,"",IF(A76="HB3",0,ROUND(C76*E76,0)))</f>
        <v>75</v>
      </c>
      <c r="G76" s="15">
        <f>IF(C76="",0,C76+F76)</f>
        <v>376</v>
      </c>
    </row>
    <row r="77" spans="1:7" ht="12.75">
      <c r="A77" s="32" t="s">
        <v>7</v>
      </c>
      <c r="B77" s="29" t="s">
        <v>51</v>
      </c>
      <c r="C77" s="2">
        <v>388</v>
      </c>
      <c r="D77" s="12">
        <v>14</v>
      </c>
      <c r="E77" s="18">
        <f>IF(A77="HB1",0.25,IF(A77="HB2",0.1,IF(A77="HB4",0-0.1,IF(A77="DB1",0.3,IF(A77="DB2",0.15,IF(A77="DB3",0.05,IF(A77="DB4",0-0.05,"")))))))</f>
        <v>0.25</v>
      </c>
      <c r="F77" s="11">
        <f>IF(C77=0,"",IF(A77="HB3",0,ROUND(C77*E77,0)))</f>
        <v>97</v>
      </c>
      <c r="G77" s="15">
        <f>IF(C77="",0,C77+F77)</f>
        <v>485</v>
      </c>
    </row>
    <row r="78" spans="1:7" ht="12.75">
      <c r="A78" s="32" t="s">
        <v>10</v>
      </c>
      <c r="B78" s="29" t="s">
        <v>82</v>
      </c>
      <c r="C78" s="2">
        <v>397</v>
      </c>
      <c r="D78" s="12">
        <v>14</v>
      </c>
      <c r="E78" s="18">
        <f>IF(A78="HB1",0.25,IF(A78="HB2",0.1,IF(A78="HB4",0-0.1,IF(A78="DB1",0.3,IF(A78="DB2",0.15,IF(A78="DB3",0.05,IF(A78="DB4",0-0.05,"")))))))</f>
        <v>0.1</v>
      </c>
      <c r="F78" s="11">
        <f>IF(C78=0,"",IF(A78="HB3",0,ROUND(C78*E78,0)))</f>
        <v>40</v>
      </c>
      <c r="G78" s="15">
        <f>IF(C78="",0,C78+F78)</f>
        <v>437</v>
      </c>
    </row>
    <row r="79" spans="1:7" ht="12.75">
      <c r="A79" s="32" t="s">
        <v>22</v>
      </c>
      <c r="B79" s="29" t="s">
        <v>104</v>
      </c>
      <c r="C79" s="2">
        <v>489</v>
      </c>
      <c r="D79" s="12">
        <v>2</v>
      </c>
      <c r="E79" s="18">
        <f>IF(A79="HB1",0.25,IF(A79="HB2",0.1,IF(A79="HB4",0-0.1,IF(A79="DB1",0.3,IF(A79="DB2",0.15,IF(A79="DB3",0.05,IF(A79="DB4",0-0.05,"")))))))</f>
        <v>-0.1</v>
      </c>
      <c r="F79" s="11">
        <f>IF(C79=0,"",IF(A79="HB3",0,ROUND(C79*E79,0)))</f>
        <v>-49</v>
      </c>
      <c r="G79" s="15">
        <f>IF(C79="",0,C79+F79)</f>
        <v>440</v>
      </c>
    </row>
    <row r="80" ht="13.5" thickBot="1">
      <c r="G80" s="16">
        <f>SUM(G76:G79)</f>
        <v>1738</v>
      </c>
    </row>
    <row r="81" ht="12.75">
      <c r="G81" s="21"/>
    </row>
    <row r="82" ht="13.5" thickBot="1">
      <c r="B82" t="s">
        <v>105</v>
      </c>
    </row>
    <row r="83" spans="1:7" ht="13.5" thickBot="1">
      <c r="A83" s="8" t="s">
        <v>3</v>
      </c>
      <c r="B83" s="9" t="s">
        <v>5</v>
      </c>
      <c r="C83" s="9" t="s">
        <v>4</v>
      </c>
      <c r="D83" s="10" t="s">
        <v>6</v>
      </c>
      <c r="E83" s="10"/>
      <c r="F83" s="10"/>
      <c r="G83" s="14" t="s">
        <v>1</v>
      </c>
    </row>
    <row r="84" spans="1:7" ht="12.75">
      <c r="A84" s="31" t="s">
        <v>7</v>
      </c>
      <c r="B84" s="28" t="s">
        <v>106</v>
      </c>
      <c r="C84" s="7">
        <v>275</v>
      </c>
      <c r="D84" s="11">
        <v>38</v>
      </c>
      <c r="E84" s="17">
        <f>IF(A84="HB1",0.25,IF(A84="HB2",0.1,IF(A84="HB4",0-0.1,IF(A84="DB1",0.3,IF(A84="DB2",0.15,IF(A84="DB3",0.05,IF(A84="DB4",0-0.05,"")))))))</f>
        <v>0.25</v>
      </c>
      <c r="F84" s="11">
        <f>IF(C84=0,"",IF(A84="HB3",0,ROUND(C84*E84,0)))</f>
        <v>69</v>
      </c>
      <c r="G84" s="15">
        <f>IF(C84="",0,C84+F84)</f>
        <v>344</v>
      </c>
    </row>
    <row r="85" spans="1:7" ht="12.75">
      <c r="A85" s="32" t="s">
        <v>9</v>
      </c>
      <c r="B85" s="29" t="s">
        <v>107</v>
      </c>
      <c r="C85" s="2">
        <v>363</v>
      </c>
      <c r="D85" s="12">
        <v>19</v>
      </c>
      <c r="E85" s="18">
        <f>IF(A85="HB1",0.25,IF(A85="HB2",0.1,IF(A85="HB4",0-0.1,IF(A85="DB1",0.3,IF(A85="DB2",0.15,IF(A85="DB3",0.05,IF(A85="DB4",0-0.05,"")))))))</f>
        <v>0.3</v>
      </c>
      <c r="F85" s="11">
        <f>IF(C85=0,"",IF(A85="HB3",0,ROUND(C85*E85,0)))</f>
        <v>109</v>
      </c>
      <c r="G85" s="15">
        <f>IF(C85="",0,C85+F85)</f>
        <v>472</v>
      </c>
    </row>
    <row r="86" spans="1:7" ht="12.75">
      <c r="A86" s="32" t="s">
        <v>22</v>
      </c>
      <c r="B86" s="29" t="s">
        <v>108</v>
      </c>
      <c r="C86" s="2">
        <v>441</v>
      </c>
      <c r="D86" s="12">
        <v>9</v>
      </c>
      <c r="E86" s="18">
        <f>IF(A86="HB1",0.25,IF(A86="HB2",0.1,IF(A86="HB4",0-0.1,IF(A86="DB1",0.3,IF(A86="DB2",0.15,IF(A86="DB3",0.05,IF(A86="DB4",0-0.05,"")))))))</f>
        <v>-0.1</v>
      </c>
      <c r="F86" s="11">
        <f>IF(C86=0,"",IF(A86="HB3",0,ROUND(C86*E86,0)))</f>
        <v>-44</v>
      </c>
      <c r="G86" s="15">
        <f>IF(C86="",0,C86+F86)</f>
        <v>397</v>
      </c>
    </row>
    <row r="87" spans="1:7" ht="12.75">
      <c r="A87" s="32" t="s">
        <v>8</v>
      </c>
      <c r="B87" s="29" t="s">
        <v>109</v>
      </c>
      <c r="C87" s="2">
        <v>511</v>
      </c>
      <c r="D87" s="12">
        <v>0</v>
      </c>
      <c r="E87" s="18">
        <f>IF(A87="HB1",0.25,IF(A87="HB2",0.1,IF(A87="HB4",0-0.1,IF(A87="DB1",0.3,IF(A87="DB2",0.15,IF(A87="DB3",0.05,IF(A87="DB4",0-0.05,"")))))))</f>
        <v>-0.05</v>
      </c>
      <c r="F87" s="11">
        <f>IF(C87=0,"",IF(A87="HB3",0,ROUND(C87*E87,0)))</f>
        <v>-26</v>
      </c>
      <c r="G87" s="15">
        <f>IF(C87="",0,C87+F87)</f>
        <v>485</v>
      </c>
    </row>
    <row r="88" spans="4:7" ht="13.5" thickBot="1">
      <c r="D88" t="s">
        <v>136</v>
      </c>
      <c r="G88" s="16">
        <f>SUM(G84:G87)</f>
        <v>1698</v>
      </c>
    </row>
    <row r="89" ht="12.75">
      <c r="G89" s="21"/>
    </row>
    <row r="90" ht="13.5" thickBot="1">
      <c r="B90" t="s">
        <v>71</v>
      </c>
    </row>
    <row r="91" spans="1:7" ht="13.5" thickBot="1">
      <c r="A91" s="8" t="s">
        <v>3</v>
      </c>
      <c r="B91" s="9" t="s">
        <v>5</v>
      </c>
      <c r="C91" s="9" t="s">
        <v>4</v>
      </c>
      <c r="D91" s="10" t="s">
        <v>6</v>
      </c>
      <c r="E91" s="10"/>
      <c r="F91" s="10"/>
      <c r="G91" s="14" t="s">
        <v>1</v>
      </c>
    </row>
    <row r="92" spans="1:7" ht="12.75">
      <c r="A92" s="31" t="s">
        <v>7</v>
      </c>
      <c r="B92" s="28" t="s">
        <v>83</v>
      </c>
      <c r="C92" s="7">
        <v>285</v>
      </c>
      <c r="D92" s="11">
        <v>37</v>
      </c>
      <c r="E92" s="17">
        <f>IF(A92="HB1",0.25,IF(A92="HB2",0.1,IF(A92="HB4",0-0.1,IF(A92="DB1",0.3,IF(A92="DB2",0.15,IF(A92="DB3",0.05,IF(A92="DB4",0-0.05,"")))))))</f>
        <v>0.25</v>
      </c>
      <c r="F92" s="11">
        <f>IF(C92=0,"",IF(A92="HB3",0,ROUND(C92*E92,0)))</f>
        <v>71</v>
      </c>
      <c r="G92" s="15">
        <f>IF(C92="",0,C92+F92)</f>
        <v>356</v>
      </c>
    </row>
    <row r="93" spans="1:7" ht="12.75">
      <c r="A93" s="31" t="s">
        <v>7</v>
      </c>
      <c r="B93" s="29" t="s">
        <v>110</v>
      </c>
      <c r="C93" s="2">
        <v>267</v>
      </c>
      <c r="D93" s="12">
        <v>30</v>
      </c>
      <c r="E93" s="18">
        <f>IF(A93="HB1",0.25,IF(A93="HB2",0.1,IF(A93="HB4",0-0.1,IF(A93="DB1",0.3,IF(A93="DB2",0.15,IF(A93="DB3",0.05,IF(A93="DB4",0-0.05,"")))))))</f>
        <v>0.25</v>
      </c>
      <c r="F93" s="11">
        <f>IF(C93=0,"",IF(A93="HB3",0,ROUND(C93*E93,0)))</f>
        <v>67</v>
      </c>
      <c r="G93" s="15">
        <f>IF(C93="",0,C93+F93)</f>
        <v>334</v>
      </c>
    </row>
    <row r="94" spans="1:7" ht="12.75">
      <c r="A94" s="32" t="s">
        <v>21</v>
      </c>
      <c r="B94" s="29" t="s">
        <v>53</v>
      </c>
      <c r="C94" s="2">
        <v>490</v>
      </c>
      <c r="D94" s="12">
        <v>1</v>
      </c>
      <c r="E94" s="18">
        <f>IF(A94="HB1",0.25,IF(A94="HB2",0.1,IF(A94="HB4",0-0.1,IF(A94="DB1",0.3,IF(A94="DB2",0.15,IF(A94="DB3",0.05,IF(A94="DB4",0-0.05,"")))))))</f>
        <v>0.05</v>
      </c>
      <c r="F94" s="11">
        <f>IF(C94=0,"",IF(A94="HB3",0,ROUND(C94*E94,0)))</f>
        <v>25</v>
      </c>
      <c r="G94" s="15">
        <f>IF(C94="",0,C94+F94)</f>
        <v>515</v>
      </c>
    </row>
    <row r="95" spans="1:7" ht="13.5" thickBot="1">
      <c r="A95" s="33" t="s">
        <v>23</v>
      </c>
      <c r="B95" s="30" t="s">
        <v>54</v>
      </c>
      <c r="C95" s="4">
        <v>486</v>
      </c>
      <c r="D95" s="13">
        <v>2</v>
      </c>
      <c r="E95" s="19">
        <f>IF(A95="HB1",0.25,IF(A95="HB2",0.1,IF(A95="HB4",0-0.1,IF(A95="DB1",0.3,IF(A95="DB2",0.15,IF(A95="DB3",0.05,IF(A95="DB4",0-0.05,"")))))))</f>
      </c>
      <c r="F95" s="5">
        <f>IF(C95=0,"",IF(A95="HB3",0,ROUND(C95*E95,0)))</f>
        <v>0</v>
      </c>
      <c r="G95" s="16">
        <f>IF(C95="",0,C95+F95)</f>
        <v>486</v>
      </c>
    </row>
    <row r="96" ht="13.5" thickBot="1">
      <c r="G96" s="16">
        <f>SUM(G92:G95)</f>
        <v>1691</v>
      </c>
    </row>
    <row r="97" ht="12.75">
      <c r="G97" s="21"/>
    </row>
    <row r="99" ht="13.5" thickBot="1">
      <c r="B99" t="s">
        <v>14</v>
      </c>
    </row>
    <row r="100" spans="1:7" ht="13.5" thickBot="1">
      <c r="A100" s="8" t="s">
        <v>3</v>
      </c>
      <c r="B100" s="9" t="s">
        <v>5</v>
      </c>
      <c r="C100" s="9" t="s">
        <v>4</v>
      </c>
      <c r="D100" s="10" t="s">
        <v>6</v>
      </c>
      <c r="E100" s="10"/>
      <c r="F100" s="10"/>
      <c r="G100" s="14" t="s">
        <v>1</v>
      </c>
    </row>
    <row r="101" spans="1:7" ht="12.75">
      <c r="A101" s="31" t="s">
        <v>7</v>
      </c>
      <c r="B101" s="28" t="s">
        <v>55</v>
      </c>
      <c r="C101" s="7">
        <v>413</v>
      </c>
      <c r="D101" s="11">
        <v>7</v>
      </c>
      <c r="E101" s="17">
        <f>IF(A101="HB1",0.25,IF(A101="HB2",0.1,IF(A101="HB4",0-0.1,IF(A101="DB1",0.3,IF(A101="DB2",0.15,IF(A101="DB3",0.05,IF(A101="DB4",0-0.05,"")))))))</f>
        <v>0.25</v>
      </c>
      <c r="F101" s="11">
        <f>IF(C101=0,"",IF(A101="HB3",0,ROUND(C101*E101,0)))</f>
        <v>103</v>
      </c>
      <c r="G101" s="15">
        <f>IF(C101="",0,C101+F101)</f>
        <v>516</v>
      </c>
    </row>
    <row r="102" spans="1:7" ht="12.75">
      <c r="A102" s="32" t="s">
        <v>10</v>
      </c>
      <c r="B102" s="29" t="s">
        <v>123</v>
      </c>
      <c r="C102" s="2">
        <v>468</v>
      </c>
      <c r="D102" s="12">
        <v>1</v>
      </c>
      <c r="E102" s="18">
        <f>IF(A102="HB1",0.25,IF(A102="HB2",0.1,IF(A102="HB4",0-0.1,IF(A102="DB1",0.3,IF(A102="DB2",0.15,IF(A102="DB3",0.05,IF(A102="DB4",0-0.05,"")))))))</f>
        <v>0.1</v>
      </c>
      <c r="F102" s="11">
        <f>IF(C102=0,"",IF(A102="HB3",0,ROUND(C102*E102,0)))</f>
        <v>47</v>
      </c>
      <c r="G102" s="15">
        <f>IF(C102="",0,C102+F102)</f>
        <v>515</v>
      </c>
    </row>
    <row r="103" spans="1:7" ht="12.75">
      <c r="A103" s="32" t="s">
        <v>21</v>
      </c>
      <c r="B103" s="29" t="s">
        <v>56</v>
      </c>
      <c r="C103" s="2">
        <v>547</v>
      </c>
      <c r="D103" s="12">
        <v>0</v>
      </c>
      <c r="E103" s="18">
        <f>IF(A103="HB1",0.25,IF(A103="HB2",0.1,IF(A103="HB4",0-0.1,IF(A103="DB1",0.3,IF(A103="DB2",0.15,IF(A103="DB3",0.05,IF(A103="DB4",0-0.05,"")))))))</f>
        <v>0.05</v>
      </c>
      <c r="F103" s="11">
        <f>IF(C103=0,"",IF(A103="HB3",0,ROUND(C103*E103,0)))</f>
        <v>27</v>
      </c>
      <c r="G103" s="15">
        <f>IF(C103="",0,C103+F103)</f>
        <v>574</v>
      </c>
    </row>
    <row r="104" spans="1:7" ht="13.5" thickBot="1">
      <c r="A104" s="33" t="s">
        <v>23</v>
      </c>
      <c r="B104" s="30" t="s">
        <v>57</v>
      </c>
      <c r="C104" s="4">
        <v>562</v>
      </c>
      <c r="D104" s="13">
        <v>0</v>
      </c>
      <c r="E104" s="19">
        <f>IF(A104="HB1",0.25,IF(A104="HB2",0.1,IF(A104="HB4",0-0.1,IF(A104="DB1",0.3,IF(A104="DB2",0.15,IF(A104="DB3",0.05,IF(A104="DB4",0-0.05,"")))))))</f>
      </c>
      <c r="F104" s="5">
        <f>IF(C104=0,"",IF(A104="HB3",0,ROUND(C104*E104,0)))</f>
        <v>0</v>
      </c>
      <c r="G104" s="16">
        <f>IF(C104="",0,C104+F104)</f>
        <v>562</v>
      </c>
    </row>
    <row r="105" ht="13.5" thickBot="1">
      <c r="G105" s="16">
        <f>SUM(G101:G104)</f>
        <v>2167</v>
      </c>
    </row>
    <row r="107" ht="13.5" thickBot="1">
      <c r="B107" t="s">
        <v>15</v>
      </c>
    </row>
    <row r="108" spans="1:7" ht="13.5" thickBot="1">
      <c r="A108" s="8" t="s">
        <v>3</v>
      </c>
      <c r="B108" s="9" t="s">
        <v>5</v>
      </c>
      <c r="C108" s="9" t="s">
        <v>4</v>
      </c>
      <c r="D108" s="10" t="s">
        <v>6</v>
      </c>
      <c r="E108" s="10"/>
      <c r="F108" s="10"/>
      <c r="G108" s="14" t="s">
        <v>1</v>
      </c>
    </row>
    <row r="109" spans="1:7" ht="12.75">
      <c r="A109" s="31" t="s">
        <v>7</v>
      </c>
      <c r="B109" s="28" t="s">
        <v>59</v>
      </c>
      <c r="C109" s="7">
        <v>348</v>
      </c>
      <c r="D109" s="11">
        <v>14</v>
      </c>
      <c r="E109" s="17">
        <f>IF(A109="HB1",0.25,IF(A109="HB2",0.1,IF(A109="HB4",0-0.1,IF(A109="DB1",0.3,IF(A109="DB2",0.15,IF(A109="DB3",0.05,IF(A109="DB4",0-0.05,"")))))))</f>
        <v>0.25</v>
      </c>
      <c r="F109" s="11">
        <f>IF(C109=0,"",IF(A109="HB3",0,ROUND(C109*E109,0)))</f>
        <v>87</v>
      </c>
      <c r="G109" s="15">
        <f>IF(C109="",0,C109+F109)</f>
        <v>435</v>
      </c>
    </row>
    <row r="110" spans="1:7" ht="12.75">
      <c r="A110" s="32" t="s">
        <v>20</v>
      </c>
      <c r="B110" s="29" t="s">
        <v>111</v>
      </c>
      <c r="C110" s="2">
        <v>445</v>
      </c>
      <c r="D110" s="12">
        <v>2</v>
      </c>
      <c r="E110" s="18">
        <f>IF(A110="HB1",0.25,IF(A110="HB2",0.1,IF(A110="HB4",0-0.1,IF(A110="DB1",0.3,IF(A110="DB2",0.15,IF(A110="DB3",0.05,IF(A110="DB4",0-0.05,"")))))))</f>
        <v>0.15</v>
      </c>
      <c r="F110" s="11">
        <f>IF(C110=0,"",IF(A110="HB3",0,ROUND(C110*E110,0)))</f>
        <v>67</v>
      </c>
      <c r="G110" s="15">
        <f>IF(C110="",0,C110+F110)</f>
        <v>512</v>
      </c>
    </row>
    <row r="111" spans="1:7" ht="12.75">
      <c r="A111" s="32" t="s">
        <v>10</v>
      </c>
      <c r="B111" s="29" t="s">
        <v>62</v>
      </c>
      <c r="C111" s="2">
        <v>289</v>
      </c>
      <c r="D111" s="12">
        <v>35</v>
      </c>
      <c r="E111" s="18">
        <f>IF(A111="HB1",0.25,IF(A111="HB2",0.1,IF(A111="HB4",0-0.1,IF(A111="DB1",0.3,IF(A111="DB2",0.15,IF(A111="DB3",0.05,IF(A111="DB4",0-0.05,"")))))))</f>
        <v>0.1</v>
      </c>
      <c r="F111" s="11">
        <f>IF(C111=0,"",IF(A111="HB3",0,ROUND(C111*E111,0)))</f>
        <v>29</v>
      </c>
      <c r="G111" s="15">
        <f>IF(C111="",0,C111+F111)</f>
        <v>318</v>
      </c>
    </row>
    <row r="112" spans="1:7" ht="13.5" thickBot="1">
      <c r="A112" s="33" t="s">
        <v>8</v>
      </c>
      <c r="B112" s="30" t="s">
        <v>61</v>
      </c>
      <c r="C112" s="4">
        <v>524</v>
      </c>
      <c r="D112" s="13">
        <v>0</v>
      </c>
      <c r="E112" s="19">
        <f>IF(A112="HB1",0.25,IF(A112="HB2",0.1,IF(A112="HB4",0-0.1,IF(A112="DB1",0.3,IF(A112="DB2",0.15,IF(A112="DB3",0.05,IF(A112="DB4",0-0.05,"")))))))</f>
        <v>-0.05</v>
      </c>
      <c r="F112" s="5">
        <f>IF(C112=0,"",IF(A112="HB3",0,ROUND(C112*E112,0)))</f>
        <v>-26</v>
      </c>
      <c r="G112" s="16">
        <f>IF(C112="",0,C112+F112)</f>
        <v>498</v>
      </c>
    </row>
    <row r="113" ht="13.5" thickBot="1">
      <c r="G113" s="16">
        <f>SUM(G109:G112)</f>
        <v>1763</v>
      </c>
    </row>
    <row r="114" ht="12.75">
      <c r="G114" s="21"/>
    </row>
    <row r="115" ht="12.75">
      <c r="G115" s="21"/>
    </row>
    <row r="117" spans="1:7" ht="30" customHeight="1">
      <c r="A117" s="76" t="s">
        <v>88</v>
      </c>
      <c r="B117" s="76"/>
      <c r="C117" s="76"/>
      <c r="D117" s="76"/>
      <c r="E117" s="76"/>
      <c r="F117" s="76"/>
      <c r="G117" s="76"/>
    </row>
    <row r="119" ht="12.75">
      <c r="A119" s="61" t="s">
        <v>35</v>
      </c>
    </row>
    <row r="121" ht="13.5" thickBot="1">
      <c r="B121" s="20" t="s">
        <v>16</v>
      </c>
    </row>
    <row r="122" spans="1:7" ht="13.5" thickBot="1">
      <c r="A122" s="8" t="s">
        <v>3</v>
      </c>
      <c r="B122" s="9" t="s">
        <v>5</v>
      </c>
      <c r="C122" s="9" t="s">
        <v>4</v>
      </c>
      <c r="D122" s="10" t="s">
        <v>6</v>
      </c>
      <c r="E122" s="10"/>
      <c r="F122" s="10"/>
      <c r="G122" s="14" t="s">
        <v>1</v>
      </c>
    </row>
    <row r="123" spans="1:7" ht="12.75">
      <c r="A123" s="31" t="s">
        <v>9</v>
      </c>
      <c r="B123" s="28" t="s">
        <v>129</v>
      </c>
      <c r="C123" s="7">
        <v>197</v>
      </c>
      <c r="D123" s="11">
        <v>55</v>
      </c>
      <c r="E123" s="17">
        <f>IF(A123="HB1",0.25,IF(A123="HB2",0.1,IF(A123="HB4",0-0.1,IF(A123="DB1",0.3,IF(A123="DB2",0.15,IF(A123="DB3",0.05,IF(A123="DB4",0-0.05,"")))))))</f>
        <v>0.3</v>
      </c>
      <c r="F123" s="11">
        <f>IF(C123=0,"",IF(A123="HB3",0,ROUND(C123*E123,0)))</f>
        <v>59</v>
      </c>
      <c r="G123" s="15">
        <f>IF(C123="",0,C123+F123)</f>
        <v>256</v>
      </c>
    </row>
    <row r="124" spans="1:7" ht="13.5" thickBot="1">
      <c r="A124" s="33" t="s">
        <v>22</v>
      </c>
      <c r="B124" s="30" t="s">
        <v>112</v>
      </c>
      <c r="C124" s="4">
        <v>574</v>
      </c>
      <c r="D124" s="13">
        <v>0</v>
      </c>
      <c r="E124" s="19">
        <f>IF(A124="HB1",0.25,IF(A124="HB2",0.1,IF(A124="HB4",0-0.1,IF(A124="DB1",0.3,IF(A124="DB2",0.15,IF(A124="DB3",0.05,IF(A124="DB4",0-0.05,"")))))))</f>
        <v>-0.1</v>
      </c>
      <c r="F124" s="5">
        <f>IF(C124=0,"",IF(A124="HB3",0,ROUND(C124*E124,0)))</f>
        <v>-57</v>
      </c>
      <c r="G124" s="22">
        <f>IF(C124="",0,C124+F124)</f>
        <v>517</v>
      </c>
    </row>
    <row r="125" ht="12.75">
      <c r="G125" s="21"/>
    </row>
    <row r="127" ht="13.5" thickBot="1">
      <c r="B127" s="20" t="s">
        <v>63</v>
      </c>
    </row>
    <row r="128" spans="1:7" ht="13.5" thickBot="1">
      <c r="A128" s="8" t="s">
        <v>3</v>
      </c>
      <c r="B128" s="9" t="s">
        <v>5</v>
      </c>
      <c r="C128" s="9" t="s">
        <v>4</v>
      </c>
      <c r="D128" s="10" t="s">
        <v>6</v>
      </c>
      <c r="E128" s="10"/>
      <c r="F128" s="10"/>
      <c r="G128" s="14" t="s">
        <v>1</v>
      </c>
    </row>
    <row r="129" spans="1:7" ht="12.75">
      <c r="A129" s="31" t="s">
        <v>7</v>
      </c>
      <c r="B129" s="28" t="s">
        <v>43</v>
      </c>
      <c r="C129" s="7">
        <v>327</v>
      </c>
      <c r="D129" s="11">
        <v>31</v>
      </c>
      <c r="E129" s="17">
        <f>IF(A129="HB1",0.25,IF(A129="HB2",0.1,IF(A129="HB4",0-0.1,IF(A129="DB1",0.3,IF(A129="DB2",0.15,IF(A129="DB3",0.05,IF(A129="DB4",0-0.05,"")))))))</f>
        <v>0.25</v>
      </c>
      <c r="F129" s="11">
        <f>IF(C129=0,"",IF(A129="HB3",0,ROUND(C129*E129,0)))</f>
        <v>82</v>
      </c>
      <c r="G129" s="15">
        <f>IF(C129="",0,C129+F129)</f>
        <v>409</v>
      </c>
    </row>
    <row r="130" spans="1:7" ht="12.75">
      <c r="A130" s="32" t="s">
        <v>22</v>
      </c>
      <c r="B130" s="29" t="s">
        <v>66</v>
      </c>
      <c r="C130" s="2">
        <v>480</v>
      </c>
      <c r="D130" s="12">
        <v>0</v>
      </c>
      <c r="E130" s="18">
        <f>IF(A130="HB1",0.25,IF(A130="HB2",0.1,IF(A130="HB4",0-0.1,IF(A130="DB1",0.3,IF(A130="DB2",0.15,IF(A130="DB3",0.05,IF(A130="DB4",0-0.05,"")))))))</f>
        <v>-0.1</v>
      </c>
      <c r="F130" s="12">
        <f>IF(C130=0,"",IF(A130="HB3",0,ROUND(C130*E130,0)))</f>
        <v>-48</v>
      </c>
      <c r="G130" s="77">
        <f>IF(C130="",0,C130+F130)</f>
        <v>432</v>
      </c>
    </row>
    <row r="131" spans="1:7" ht="13.5" thickBot="1">
      <c r="A131" s="45" t="s">
        <v>22</v>
      </c>
      <c r="B131" s="46" t="s">
        <v>67</v>
      </c>
      <c r="C131" s="47">
        <v>475</v>
      </c>
      <c r="D131" s="44">
        <v>3</v>
      </c>
      <c r="E131" s="48">
        <f>IF(A131="HB1",0.25,IF(A131="HB2",0.1,IF(A131="HB4",0-0.1,IF(A131="DB1",0.3,IF(A131="DB2",0.15,IF(A131="DB3",0.05,IF(A131="DB4",0-0.05,"")))))))</f>
        <v>-0.1</v>
      </c>
      <c r="F131" s="44">
        <f>IF(C131=0,"",IF(A131="HB3",0,ROUND(C131*E131,0)))</f>
        <v>-48</v>
      </c>
      <c r="G131" s="16">
        <f>IF(C131="",0,C131+F131)</f>
        <v>427</v>
      </c>
    </row>
    <row r="134" ht="13.5" thickBot="1">
      <c r="B134" s="20" t="s">
        <v>11</v>
      </c>
    </row>
    <row r="135" spans="1:7" ht="13.5" thickBot="1">
      <c r="A135" s="8" t="s">
        <v>3</v>
      </c>
      <c r="B135" s="9" t="s">
        <v>5</v>
      </c>
      <c r="C135" s="9" t="s">
        <v>4</v>
      </c>
      <c r="D135" s="10" t="s">
        <v>6</v>
      </c>
      <c r="E135" s="10"/>
      <c r="F135" s="10"/>
      <c r="G135" s="14" t="s">
        <v>1</v>
      </c>
    </row>
    <row r="136" spans="1:7" ht="13.5" thickBot="1">
      <c r="A136" s="75" t="s">
        <v>23</v>
      </c>
      <c r="B136" s="65" t="s">
        <v>139</v>
      </c>
      <c r="C136" s="65">
        <v>448</v>
      </c>
      <c r="D136" s="78">
        <v>8</v>
      </c>
      <c r="E136" s="48">
        <f>IF(A136="HB1",0.25,IF(A136="HB2",0.1,IF(A136="HB4",0-0.1,IF(A136="DB1",0.3,IF(A136="DB2",0.15,IF(A136="DB3",0.05,IF(A136="DB4",0-0.05,"")))))))</f>
      </c>
      <c r="F136" s="44">
        <f>IF(C136=0,"",IF(A136="HB3",0,ROUND(C136*E136,0)))</f>
        <v>0</v>
      </c>
      <c r="G136" s="16">
        <f>IF(C136="",0,C136+F136)</f>
        <v>448</v>
      </c>
    </row>
    <row r="137" spans="1:7" ht="13.5" thickBot="1">
      <c r="A137" s="45" t="s">
        <v>22</v>
      </c>
      <c r="B137" s="46" t="s">
        <v>69</v>
      </c>
      <c r="C137" s="47">
        <v>469</v>
      </c>
      <c r="D137" s="44">
        <v>1</v>
      </c>
      <c r="E137" s="48">
        <f>IF(A137="HB1",0.25,IF(A137="HB2",0.1,IF(A137="HB4",0-0.1,IF(A137="DB1",0.3,IF(A137="DB2",0.15,IF(A137="DB3",0.05,IF(A137="DB4",0-0.05,"")))))))</f>
        <v>-0.1</v>
      </c>
      <c r="F137" s="44">
        <f>IF(C137=0,"",IF(A137="HB3",0,ROUND(C137*E137,0)))</f>
        <v>-47</v>
      </c>
      <c r="G137" s="16">
        <f>IF(C137="",0,C137+F137)</f>
        <v>422</v>
      </c>
    </row>
    <row r="140" ht="13.5" thickBot="1">
      <c r="B140" s="20" t="s">
        <v>13</v>
      </c>
    </row>
    <row r="141" spans="1:7" ht="13.5" thickBot="1">
      <c r="A141" s="8" t="s">
        <v>3</v>
      </c>
      <c r="B141" s="9" t="s">
        <v>5</v>
      </c>
      <c r="C141" s="9" t="s">
        <v>4</v>
      </c>
      <c r="D141" s="10" t="s">
        <v>6</v>
      </c>
      <c r="E141" s="10"/>
      <c r="F141" s="10"/>
      <c r="G141" s="14" t="s">
        <v>1</v>
      </c>
    </row>
    <row r="142" spans="1:7" ht="12.75">
      <c r="A142" s="64" t="s">
        <v>8</v>
      </c>
      <c r="B142" s="81" t="s">
        <v>113</v>
      </c>
      <c r="C142" s="65">
        <v>465</v>
      </c>
      <c r="D142" s="78">
        <v>5</v>
      </c>
      <c r="E142" s="79">
        <f>IF(A142="HB1",0.25,IF(A142="HB2",0.1,IF(A142="HB4",0-0.1,IF(A142="DB1",0.3,IF(A142="DB2",0.15,IF(A142="DB3",0.05,IF(A142="DB4",0-0.05,"")))))))</f>
        <v>-0.05</v>
      </c>
      <c r="F142" s="82">
        <f>IF(C142=0,"",IF(A142="HB3",0,ROUND(C142*E142,0)))</f>
        <v>-23</v>
      </c>
      <c r="G142" s="80">
        <f>IF(C142="",0,C142+F142)</f>
        <v>442</v>
      </c>
    </row>
    <row r="143" spans="1:7" ht="13.5" thickBot="1">
      <c r="A143" s="45" t="s">
        <v>22</v>
      </c>
      <c r="B143" s="46" t="s">
        <v>58</v>
      </c>
      <c r="C143" s="47">
        <v>522</v>
      </c>
      <c r="D143" s="44">
        <v>0</v>
      </c>
      <c r="E143" s="48">
        <f>IF(A143="HB1",0.25,IF(A143="HB2",0.1,IF(A143="HB4",0-0.1,IF(A143="DB1",0.3,IF(A143="DB2",0.15,IF(A143="DB3",0.05,IF(A143="DB4",0-0.05,"")))))))</f>
        <v>-0.1</v>
      </c>
      <c r="F143" s="44">
        <f>IF(C143=0,"",IF(A143="HB3",0,ROUND(C143*E143,0)))</f>
        <v>-52</v>
      </c>
      <c r="G143" s="16">
        <f>IF(C143="",0,C143+F143)</f>
        <v>470</v>
      </c>
    </row>
    <row r="146" ht="13.5" thickBot="1">
      <c r="B146" s="20" t="s">
        <v>87</v>
      </c>
    </row>
    <row r="147" spans="1:7" ht="13.5" thickBot="1">
      <c r="A147" s="8" t="s">
        <v>3</v>
      </c>
      <c r="B147" s="9" t="s">
        <v>5</v>
      </c>
      <c r="C147" s="9" t="s">
        <v>4</v>
      </c>
      <c r="D147" s="10" t="s">
        <v>6</v>
      </c>
      <c r="E147" s="10"/>
      <c r="F147" s="10"/>
      <c r="G147" s="14" t="s">
        <v>1</v>
      </c>
    </row>
    <row r="148" spans="1:7" ht="13.5" thickBot="1">
      <c r="A148" s="33" t="s">
        <v>22</v>
      </c>
      <c r="B148" s="30" t="s">
        <v>114</v>
      </c>
      <c r="C148" s="4">
        <v>490</v>
      </c>
      <c r="D148" s="13">
        <v>2</v>
      </c>
      <c r="E148" s="19">
        <f>IF(A148="HB1",0.25,IF(A148="HB2",0.1,IF(A148="HB4",0-0.1,IF(A148="DB1",0.3,IF(A148="DB2",0.15,IF(A148="DB3",0.05,IF(A148="DB4",0-0.05,"")))))))</f>
        <v>-0.1</v>
      </c>
      <c r="F148" s="5">
        <f>IF(C148=0,"",IF(A148="HB3",0,ROUND(C148*E148,0)))</f>
        <v>-49</v>
      </c>
      <c r="G148" s="22">
        <f>IF(C148="",0,C148+F148)</f>
        <v>441</v>
      </c>
    </row>
    <row r="149" ht="12.75">
      <c r="G149" s="21"/>
    </row>
    <row r="151" ht="13.5" thickBot="1">
      <c r="B151" s="20" t="s">
        <v>117</v>
      </c>
    </row>
    <row r="152" spans="1:7" ht="13.5" thickBot="1">
      <c r="A152" s="8" t="s">
        <v>3</v>
      </c>
      <c r="B152" s="9" t="s">
        <v>5</v>
      </c>
      <c r="C152" s="9" t="s">
        <v>4</v>
      </c>
      <c r="D152" s="10" t="s">
        <v>6</v>
      </c>
      <c r="E152" s="10"/>
      <c r="F152" s="10"/>
      <c r="G152" s="14" t="s">
        <v>1</v>
      </c>
    </row>
    <row r="153" spans="1:7" ht="12.75">
      <c r="A153" s="64" t="s">
        <v>10</v>
      </c>
      <c r="B153" s="81" t="s">
        <v>64</v>
      </c>
      <c r="C153" s="65">
        <v>412</v>
      </c>
      <c r="D153" s="78">
        <v>7</v>
      </c>
      <c r="E153" s="79">
        <f>IF(A153="HB1",0.25,IF(A153="HB2",0.1,IF(A153="HB4",0-0.1,IF(A153="DB1",0.3,IF(A153="DB2",0.15,IF(A153="DB3",0.05,IF(A153="DB4",0-0.05,"")))))))</f>
        <v>0.1</v>
      </c>
      <c r="F153" s="82">
        <f>IF(C153=0,"",IF(A153="HB3",0,ROUND(C153*E153,0)))</f>
        <v>41</v>
      </c>
      <c r="G153" s="80">
        <f>IF(C153="",0,C153+F153)</f>
        <v>453</v>
      </c>
    </row>
    <row r="154" spans="1:7" ht="13.5" thickBot="1">
      <c r="A154" s="45" t="s">
        <v>22</v>
      </c>
      <c r="B154" s="46" t="s">
        <v>116</v>
      </c>
      <c r="C154" s="47">
        <v>537</v>
      </c>
      <c r="D154" s="44">
        <v>0</v>
      </c>
      <c r="E154" s="48">
        <f>IF(A154="HB1",0.25,IF(A154="HB2",0.1,IF(A154="HB4",0-0.1,IF(A154="DB1",0.3,IF(A154="DB2",0.15,IF(A154="DB3",0.05,IF(A154="DB4",0-0.05,"")))))))</f>
        <v>-0.1</v>
      </c>
      <c r="F154" s="44">
        <f>IF(C154=0,"",IF(A154="HB3",0,ROUND(C154*E154,0)))</f>
        <v>-54</v>
      </c>
      <c r="G154" s="16">
        <f>IF(C154="",0,C154+F154)</f>
        <v>483</v>
      </c>
    </row>
  </sheetData>
  <sheetProtection/>
  <mergeCells count="3">
    <mergeCell ref="A1:G1"/>
    <mergeCell ref="A53:G53"/>
    <mergeCell ref="A117:G1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2" manualBreakCount="2">
    <brk id="52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61">
      <selection activeCell="C80" sqref="C80"/>
    </sheetView>
  </sheetViews>
  <sheetFormatPr defaultColWidth="11.421875" defaultRowHeight="12.75"/>
  <cols>
    <col min="1" max="1" width="24.57421875" style="0" customWidth="1"/>
    <col min="2" max="2" width="27.28125" style="0" customWidth="1"/>
    <col min="3" max="3" width="12.421875" style="0" customWidth="1"/>
    <col min="4" max="4" width="4.28125" style="0" customWidth="1"/>
    <col min="5" max="5" width="11.421875" style="50" customWidth="1"/>
  </cols>
  <sheetData>
    <row r="1" spans="1:7" s="57" customFormat="1" ht="30" customHeight="1">
      <c r="A1" s="76" t="s">
        <v>122</v>
      </c>
      <c r="B1" s="76"/>
      <c r="C1" s="76"/>
      <c r="D1" s="76"/>
      <c r="E1" s="76"/>
      <c r="F1" s="43"/>
      <c r="G1" s="43"/>
    </row>
    <row r="2" spans="1:7" ht="13.5">
      <c r="A2" s="43"/>
      <c r="B2" s="43"/>
      <c r="C2" s="43"/>
      <c r="D2" s="43"/>
      <c r="E2" s="43"/>
      <c r="F2" s="43"/>
      <c r="G2" s="43"/>
    </row>
    <row r="3" ht="12.75">
      <c r="A3" s="56" t="s">
        <v>27</v>
      </c>
    </row>
    <row r="4" ht="13.5" thickBot="1"/>
    <row r="5" spans="1:5" ht="13.5" thickBot="1">
      <c r="A5" s="8" t="s">
        <v>24</v>
      </c>
      <c r="B5" s="9" t="s">
        <v>25</v>
      </c>
      <c r="C5" s="55" t="s">
        <v>26</v>
      </c>
      <c r="D5" s="9" t="s">
        <v>68</v>
      </c>
      <c r="E5" s="51" t="s">
        <v>0</v>
      </c>
    </row>
    <row r="6" spans="1:5" ht="12.75">
      <c r="A6" s="64" t="s">
        <v>80</v>
      </c>
      <c r="B6" s="65" t="s">
        <v>12</v>
      </c>
      <c r="C6" s="65">
        <v>419</v>
      </c>
      <c r="D6" s="65"/>
      <c r="E6" s="66">
        <v>1</v>
      </c>
    </row>
    <row r="7" spans="1:5" ht="12.75">
      <c r="A7" s="32" t="s">
        <v>55</v>
      </c>
      <c r="B7" s="2" t="s">
        <v>135</v>
      </c>
      <c r="C7" s="2">
        <v>413</v>
      </c>
      <c r="D7" s="2">
        <v>7</v>
      </c>
      <c r="E7" s="53">
        <v>2</v>
      </c>
    </row>
    <row r="8" spans="1:5" ht="12.75">
      <c r="A8" s="32" t="s">
        <v>38</v>
      </c>
      <c r="B8" s="2" t="s">
        <v>63</v>
      </c>
      <c r="C8" s="2">
        <v>393</v>
      </c>
      <c r="D8" s="2">
        <v>10</v>
      </c>
      <c r="E8" s="52">
        <v>3</v>
      </c>
    </row>
    <row r="9" spans="1:5" ht="12.75">
      <c r="A9" s="32" t="s">
        <v>51</v>
      </c>
      <c r="B9" s="2" t="s">
        <v>12</v>
      </c>
      <c r="C9" s="2">
        <v>388</v>
      </c>
      <c r="D9" s="2"/>
      <c r="E9" s="53">
        <v>4</v>
      </c>
    </row>
    <row r="10" spans="1:5" ht="12.75">
      <c r="A10" s="32" t="s">
        <v>73</v>
      </c>
      <c r="B10" s="2" t="s">
        <v>63</v>
      </c>
      <c r="C10" s="2">
        <v>383</v>
      </c>
      <c r="D10" s="2">
        <v>11</v>
      </c>
      <c r="E10" s="52">
        <v>5</v>
      </c>
    </row>
    <row r="11" spans="1:5" ht="12.75">
      <c r="A11" s="32" t="s">
        <v>59</v>
      </c>
      <c r="B11" s="2" t="s">
        <v>13</v>
      </c>
      <c r="C11" s="2">
        <v>348</v>
      </c>
      <c r="D11" s="2">
        <v>14</v>
      </c>
      <c r="E11" s="53">
        <v>6</v>
      </c>
    </row>
    <row r="12" spans="1:5" ht="12.75">
      <c r="A12" s="32" t="s">
        <v>43</v>
      </c>
      <c r="B12" s="29" t="s">
        <v>63</v>
      </c>
      <c r="C12" s="2">
        <v>327</v>
      </c>
      <c r="D12" s="2">
        <v>31</v>
      </c>
      <c r="E12" s="52">
        <v>7</v>
      </c>
    </row>
    <row r="13" spans="1:5" ht="12.75">
      <c r="A13" s="32" t="s">
        <v>92</v>
      </c>
      <c r="B13" s="2" t="s">
        <v>91</v>
      </c>
      <c r="C13" s="2">
        <v>323</v>
      </c>
      <c r="D13" s="2"/>
      <c r="E13" s="53">
        <v>8</v>
      </c>
    </row>
    <row r="14" spans="1:5" ht="12.75">
      <c r="A14" s="32" t="s">
        <v>133</v>
      </c>
      <c r="B14" s="2" t="s">
        <v>12</v>
      </c>
      <c r="C14" s="2">
        <v>301</v>
      </c>
      <c r="D14" s="2"/>
      <c r="E14" s="52">
        <v>9</v>
      </c>
    </row>
    <row r="15" spans="1:5" ht="12.75">
      <c r="A15" s="1" t="s">
        <v>75</v>
      </c>
      <c r="B15" s="2" t="s">
        <v>74</v>
      </c>
      <c r="C15" s="2">
        <v>300</v>
      </c>
      <c r="D15" s="2">
        <v>33</v>
      </c>
      <c r="E15" s="53">
        <v>10</v>
      </c>
    </row>
    <row r="16" spans="1:5" ht="12.75">
      <c r="A16" s="32" t="s">
        <v>83</v>
      </c>
      <c r="B16" s="2" t="s">
        <v>71</v>
      </c>
      <c r="C16" s="2">
        <f>137+148</f>
        <v>285</v>
      </c>
      <c r="D16" s="2">
        <v>37</v>
      </c>
      <c r="E16" s="52">
        <v>11</v>
      </c>
    </row>
    <row r="17" spans="1:5" ht="12.75">
      <c r="A17" s="1" t="s">
        <v>106</v>
      </c>
      <c r="B17" s="2" t="s">
        <v>84</v>
      </c>
      <c r="C17" s="2">
        <v>275</v>
      </c>
      <c r="D17" s="2"/>
      <c r="E17" s="53">
        <v>12</v>
      </c>
    </row>
    <row r="18" spans="1:5" ht="12.75">
      <c r="A18" s="32" t="s">
        <v>47</v>
      </c>
      <c r="B18" s="2" t="s">
        <v>11</v>
      </c>
      <c r="C18" s="2">
        <v>273</v>
      </c>
      <c r="D18" s="2"/>
      <c r="E18" s="52">
        <v>13</v>
      </c>
    </row>
    <row r="19" spans="1:5" ht="12.75">
      <c r="A19" s="32" t="s">
        <v>110</v>
      </c>
      <c r="B19" s="2" t="s">
        <v>71</v>
      </c>
      <c r="C19" s="2">
        <v>267</v>
      </c>
      <c r="D19" s="2">
        <v>30</v>
      </c>
      <c r="E19" s="53">
        <v>14</v>
      </c>
    </row>
    <row r="20" spans="1:5" ht="12.75">
      <c r="A20" s="62" t="s">
        <v>118</v>
      </c>
      <c r="B20" s="63" t="s">
        <v>117</v>
      </c>
      <c r="C20" s="63">
        <v>201</v>
      </c>
      <c r="D20" s="63">
        <v>45</v>
      </c>
      <c r="E20" s="52">
        <v>15</v>
      </c>
    </row>
    <row r="21" spans="1:5" ht="13.5" thickBot="1">
      <c r="A21" s="33" t="s">
        <v>120</v>
      </c>
      <c r="B21" s="4" t="s">
        <v>16</v>
      </c>
      <c r="C21" s="4">
        <v>154</v>
      </c>
      <c r="D21" s="4">
        <v>56</v>
      </c>
      <c r="E21" s="54">
        <v>16</v>
      </c>
    </row>
    <row r="23" ht="12.75">
      <c r="A23" s="56" t="s">
        <v>28</v>
      </c>
    </row>
    <row r="24" ht="13.5" thickBot="1"/>
    <row r="25" spans="1:5" ht="13.5" thickBot="1">
      <c r="A25" s="8" t="s">
        <v>24</v>
      </c>
      <c r="B25" s="9" t="s">
        <v>25</v>
      </c>
      <c r="C25" s="9" t="s">
        <v>26</v>
      </c>
      <c r="D25" s="9" t="s">
        <v>68</v>
      </c>
      <c r="E25" s="51" t="s">
        <v>0</v>
      </c>
    </row>
    <row r="26" spans="1:5" ht="12.75">
      <c r="A26" s="64" t="s">
        <v>65</v>
      </c>
      <c r="B26" s="81" t="s">
        <v>16</v>
      </c>
      <c r="C26" s="65">
        <v>516</v>
      </c>
      <c r="D26" s="65">
        <v>0</v>
      </c>
      <c r="E26" s="66">
        <v>1</v>
      </c>
    </row>
    <row r="27" spans="1:5" ht="12.75">
      <c r="A27" s="31" t="s">
        <v>77</v>
      </c>
      <c r="B27" s="7" t="s">
        <v>74</v>
      </c>
      <c r="C27" s="7">
        <v>516</v>
      </c>
      <c r="D27" s="7">
        <v>1</v>
      </c>
      <c r="E27" s="53">
        <v>2</v>
      </c>
    </row>
    <row r="28" spans="1:5" ht="12.75">
      <c r="A28" s="1" t="s">
        <v>93</v>
      </c>
      <c r="B28" s="2" t="s">
        <v>91</v>
      </c>
      <c r="C28" s="2">
        <v>510</v>
      </c>
      <c r="D28" s="2"/>
      <c r="E28" s="52">
        <v>3</v>
      </c>
    </row>
    <row r="29" spans="1:5" ht="12.75">
      <c r="A29" s="62" t="s">
        <v>40</v>
      </c>
      <c r="B29" s="29" t="s">
        <v>63</v>
      </c>
      <c r="C29" s="63">
        <v>505</v>
      </c>
      <c r="D29" s="63">
        <v>3</v>
      </c>
      <c r="E29" s="53">
        <v>4</v>
      </c>
    </row>
    <row r="30" spans="1:5" ht="12.75">
      <c r="A30" s="62" t="s">
        <v>72</v>
      </c>
      <c r="B30" s="49" t="s">
        <v>117</v>
      </c>
      <c r="C30" s="63">
        <v>496</v>
      </c>
      <c r="D30" s="63">
        <v>0</v>
      </c>
      <c r="E30" s="52">
        <v>5</v>
      </c>
    </row>
    <row r="31" spans="1:5" ht="12.75">
      <c r="A31" s="32" t="s">
        <v>137</v>
      </c>
      <c r="B31" s="2" t="s">
        <v>13</v>
      </c>
      <c r="C31" s="2">
        <v>468</v>
      </c>
      <c r="D31" s="2"/>
      <c r="E31" s="53">
        <v>6</v>
      </c>
    </row>
    <row r="32" spans="1:5" ht="12.75">
      <c r="A32" s="32" t="s">
        <v>64</v>
      </c>
      <c r="B32" s="2" t="s">
        <v>11</v>
      </c>
      <c r="C32" s="2">
        <v>412</v>
      </c>
      <c r="D32" s="2">
        <v>7</v>
      </c>
      <c r="E32" s="52">
        <v>7</v>
      </c>
    </row>
    <row r="33" spans="1:5" ht="12.75">
      <c r="A33" s="32" t="s">
        <v>82</v>
      </c>
      <c r="B33" s="2" t="s">
        <v>12</v>
      </c>
      <c r="C33" s="2">
        <v>397</v>
      </c>
      <c r="D33" s="2"/>
      <c r="E33" s="53">
        <v>8</v>
      </c>
    </row>
    <row r="34" spans="1:5" ht="12.75">
      <c r="A34" s="32" t="s">
        <v>121</v>
      </c>
      <c r="B34" s="2" t="s">
        <v>91</v>
      </c>
      <c r="C34" s="2">
        <v>316</v>
      </c>
      <c r="D34" s="2"/>
      <c r="E34" s="52">
        <v>9</v>
      </c>
    </row>
    <row r="35" spans="1:5" ht="13.5" thickBot="1">
      <c r="A35" s="33" t="s">
        <v>62</v>
      </c>
      <c r="B35" s="4" t="s">
        <v>13</v>
      </c>
      <c r="C35" s="4">
        <v>289</v>
      </c>
      <c r="D35" s="4">
        <v>35</v>
      </c>
      <c r="E35" s="54">
        <v>10</v>
      </c>
    </row>
    <row r="37" ht="12.75">
      <c r="A37" s="56" t="s">
        <v>29</v>
      </c>
    </row>
    <row r="38" ht="13.5" thickBot="1"/>
    <row r="39" spans="1:5" ht="13.5" thickBot="1">
      <c r="A39" s="8" t="s">
        <v>24</v>
      </c>
      <c r="B39" s="9" t="s">
        <v>25</v>
      </c>
      <c r="C39" s="9" t="s">
        <v>26</v>
      </c>
      <c r="D39" s="9" t="s">
        <v>68</v>
      </c>
      <c r="E39" s="51" t="s">
        <v>0</v>
      </c>
    </row>
    <row r="40" spans="1:5" ht="12.75">
      <c r="A40" s="71" t="s">
        <v>57</v>
      </c>
      <c r="B40" s="68" t="s">
        <v>13</v>
      </c>
      <c r="C40" s="68">
        <v>562</v>
      </c>
      <c r="D40" s="68">
        <v>0</v>
      </c>
      <c r="E40" s="67">
        <v>1</v>
      </c>
    </row>
    <row r="41" spans="1:5" ht="12.75">
      <c r="A41" s="32" t="s">
        <v>99</v>
      </c>
      <c r="B41" s="2" t="s">
        <v>117</v>
      </c>
      <c r="C41" s="2">
        <v>562</v>
      </c>
      <c r="D41" s="2">
        <v>0</v>
      </c>
      <c r="E41" s="53">
        <v>2</v>
      </c>
    </row>
    <row r="42" spans="1:5" ht="12.75">
      <c r="A42" s="32" t="s">
        <v>41</v>
      </c>
      <c r="B42" s="29" t="s">
        <v>63</v>
      </c>
      <c r="C42" s="2">
        <v>516</v>
      </c>
      <c r="D42" s="2">
        <v>0</v>
      </c>
      <c r="E42" s="67">
        <v>3</v>
      </c>
    </row>
    <row r="43" spans="1:5" ht="12.75">
      <c r="A43" s="32" t="s">
        <v>54</v>
      </c>
      <c r="B43" s="2" t="s">
        <v>71</v>
      </c>
      <c r="C43" s="2">
        <v>486</v>
      </c>
      <c r="D43" s="2">
        <v>2</v>
      </c>
      <c r="E43" s="53">
        <v>4</v>
      </c>
    </row>
    <row r="44" spans="1:5" ht="12.75">
      <c r="A44" s="32" t="s">
        <v>48</v>
      </c>
      <c r="B44" s="2" t="s">
        <v>11</v>
      </c>
      <c r="C44" s="2">
        <v>485</v>
      </c>
      <c r="D44" s="2">
        <v>5</v>
      </c>
      <c r="E44" s="67">
        <v>5</v>
      </c>
    </row>
    <row r="45" spans="1:5" ht="12.75">
      <c r="A45" s="32" t="s">
        <v>45</v>
      </c>
      <c r="B45" s="2" t="s">
        <v>63</v>
      </c>
      <c r="C45" s="2">
        <v>462</v>
      </c>
      <c r="D45" s="2">
        <v>5</v>
      </c>
      <c r="E45" s="53">
        <v>6</v>
      </c>
    </row>
    <row r="46" spans="1:5" ht="13.5" thickBot="1">
      <c r="A46" s="33" t="s">
        <v>49</v>
      </c>
      <c r="B46" s="4" t="s">
        <v>11</v>
      </c>
      <c r="C46" s="4">
        <v>448</v>
      </c>
      <c r="D46" s="4"/>
      <c r="E46" s="54">
        <v>7</v>
      </c>
    </row>
    <row r="47" spans="1:5" ht="12.75">
      <c r="A47" s="49"/>
      <c r="B47" s="49"/>
      <c r="C47" s="49"/>
      <c r="D47" s="49"/>
      <c r="E47" s="69"/>
    </row>
    <row r="48" spans="1:5" ht="12.75">
      <c r="A48" s="49"/>
      <c r="B48" s="49"/>
      <c r="C48" s="49"/>
      <c r="D48" s="49"/>
      <c r="E48" s="69"/>
    </row>
    <row r="49" spans="1:5" ht="12.75">
      <c r="A49" s="49"/>
      <c r="B49" s="49"/>
      <c r="C49" s="49"/>
      <c r="D49" s="49"/>
      <c r="E49" s="69"/>
    </row>
    <row r="50" spans="1:5" ht="12.75">
      <c r="A50" s="70"/>
      <c r="B50" s="70"/>
      <c r="C50" s="70"/>
      <c r="D50" s="70"/>
      <c r="E50" s="70"/>
    </row>
    <row r="52" spans="1:5" ht="30" customHeight="1">
      <c r="A52" s="76" t="s">
        <v>122</v>
      </c>
      <c r="B52" s="76"/>
      <c r="C52" s="76"/>
      <c r="D52" s="76"/>
      <c r="E52" s="76"/>
    </row>
    <row r="53" spans="1:5" ht="13.5">
      <c r="A53" s="43"/>
      <c r="B53" s="43"/>
      <c r="C53" s="43"/>
      <c r="D53" s="43"/>
      <c r="E53" s="43"/>
    </row>
    <row r="54" ht="12.75">
      <c r="A54" s="56" t="s">
        <v>30</v>
      </c>
    </row>
    <row r="55" ht="13.5" thickBot="1"/>
    <row r="56" spans="1:5" ht="13.5" thickBot="1">
      <c r="A56" s="8" t="s">
        <v>24</v>
      </c>
      <c r="B56" s="9" t="s">
        <v>25</v>
      </c>
      <c r="C56" s="9" t="s">
        <v>26</v>
      </c>
      <c r="D56" s="9" t="s">
        <v>68</v>
      </c>
      <c r="E56" s="51" t="s">
        <v>0</v>
      </c>
    </row>
    <row r="57" spans="1:5" ht="12.75">
      <c r="A57" s="6" t="s">
        <v>19</v>
      </c>
      <c r="B57" s="7" t="s">
        <v>16</v>
      </c>
      <c r="C57" s="7">
        <v>574</v>
      </c>
      <c r="D57" s="7">
        <v>0</v>
      </c>
      <c r="E57" s="52">
        <v>1</v>
      </c>
    </row>
    <row r="58" spans="1:5" ht="12.75">
      <c r="A58" s="32" t="s">
        <v>100</v>
      </c>
      <c r="B58" s="49" t="s">
        <v>117</v>
      </c>
      <c r="C58" s="2">
        <v>568</v>
      </c>
      <c r="D58" s="2">
        <v>0</v>
      </c>
      <c r="E58" s="53">
        <v>2</v>
      </c>
    </row>
    <row r="59" spans="1:5" ht="12.75">
      <c r="A59" s="32" t="s">
        <v>116</v>
      </c>
      <c r="B59" s="29" t="s">
        <v>117</v>
      </c>
      <c r="C59" s="2">
        <v>537</v>
      </c>
      <c r="D59" s="2">
        <v>0</v>
      </c>
      <c r="E59" s="52">
        <v>3</v>
      </c>
    </row>
    <row r="60" spans="1:5" ht="12.75">
      <c r="A60" s="32" t="s">
        <v>58</v>
      </c>
      <c r="B60" s="2" t="s">
        <v>13</v>
      </c>
      <c r="C60" s="2">
        <v>522</v>
      </c>
      <c r="D60" s="2">
        <v>0</v>
      </c>
      <c r="E60" s="53">
        <v>4</v>
      </c>
    </row>
    <row r="61" spans="1:5" ht="12.75">
      <c r="A61" s="32" t="s">
        <v>114</v>
      </c>
      <c r="B61" s="2" t="s">
        <v>71</v>
      </c>
      <c r="C61" s="2">
        <v>490</v>
      </c>
      <c r="D61" s="2">
        <v>2</v>
      </c>
      <c r="E61" s="52">
        <v>5</v>
      </c>
    </row>
    <row r="62" spans="1:5" ht="12.75">
      <c r="A62" s="32" t="s">
        <v>104</v>
      </c>
      <c r="B62" s="2" t="s">
        <v>12</v>
      </c>
      <c r="C62" s="2">
        <v>489</v>
      </c>
      <c r="D62" s="2"/>
      <c r="E62" s="53">
        <v>6</v>
      </c>
    </row>
    <row r="63" spans="1:5" ht="12.75">
      <c r="A63" s="32" t="s">
        <v>66</v>
      </c>
      <c r="B63" s="29" t="s">
        <v>63</v>
      </c>
      <c r="C63" s="2">
        <v>480</v>
      </c>
      <c r="D63" s="2">
        <v>0</v>
      </c>
      <c r="E63" s="52">
        <v>7</v>
      </c>
    </row>
    <row r="64" spans="1:5" ht="12.75">
      <c r="A64" s="32" t="s">
        <v>67</v>
      </c>
      <c r="B64" s="2" t="s">
        <v>63</v>
      </c>
      <c r="C64" s="2">
        <v>475</v>
      </c>
      <c r="D64" s="2"/>
      <c r="E64" s="53">
        <v>8</v>
      </c>
    </row>
    <row r="65" spans="1:5" ht="12.75">
      <c r="A65" s="62" t="s">
        <v>69</v>
      </c>
      <c r="B65" s="29" t="s">
        <v>11</v>
      </c>
      <c r="C65" s="63">
        <v>469</v>
      </c>
      <c r="D65" s="63"/>
      <c r="E65" s="52">
        <v>9</v>
      </c>
    </row>
    <row r="66" spans="1:5" ht="12.75">
      <c r="A66" s="84" t="s">
        <v>78</v>
      </c>
      <c r="B66" s="2" t="s">
        <v>74</v>
      </c>
      <c r="C66" s="63">
        <v>465</v>
      </c>
      <c r="D66" s="63">
        <v>4</v>
      </c>
      <c r="E66" s="53">
        <v>10</v>
      </c>
    </row>
    <row r="67" spans="1:5" ht="13.5" thickBot="1">
      <c r="A67" s="33" t="s">
        <v>86</v>
      </c>
      <c r="B67" s="30" t="s">
        <v>84</v>
      </c>
      <c r="C67" s="4">
        <v>441</v>
      </c>
      <c r="D67" s="4"/>
      <c r="E67" s="54">
        <v>11</v>
      </c>
    </row>
    <row r="69" ht="12.75">
      <c r="A69" s="56" t="s">
        <v>31</v>
      </c>
    </row>
    <row r="70" ht="13.5" thickBot="1"/>
    <row r="71" spans="1:5" ht="13.5" thickBot="1">
      <c r="A71" s="8" t="s">
        <v>24</v>
      </c>
      <c r="B71" s="9" t="s">
        <v>25</v>
      </c>
      <c r="C71" s="9" t="s">
        <v>26</v>
      </c>
      <c r="D71" s="9" t="s">
        <v>68</v>
      </c>
      <c r="E71" s="51" t="s">
        <v>0</v>
      </c>
    </row>
    <row r="72" spans="1:5" ht="12.75">
      <c r="A72" s="71" t="s">
        <v>85</v>
      </c>
      <c r="B72" s="72" t="s">
        <v>84</v>
      </c>
      <c r="C72" s="68">
        <v>363</v>
      </c>
      <c r="D72" s="68"/>
      <c r="E72" s="67">
        <v>1</v>
      </c>
    </row>
    <row r="73" spans="1:5" ht="13.5" thickBot="1">
      <c r="A73" s="3" t="s">
        <v>89</v>
      </c>
      <c r="B73" s="4" t="s">
        <v>16</v>
      </c>
      <c r="C73" s="4">
        <v>197</v>
      </c>
      <c r="D73" s="4">
        <v>55</v>
      </c>
      <c r="E73" s="54">
        <v>2</v>
      </c>
    </row>
    <row r="75" ht="12.75">
      <c r="A75" s="56" t="s">
        <v>32</v>
      </c>
    </row>
    <row r="76" ht="13.5" thickBot="1"/>
    <row r="77" spans="1:5" ht="13.5" thickBot="1">
      <c r="A77" s="8" t="s">
        <v>24</v>
      </c>
      <c r="B77" s="9" t="s">
        <v>25</v>
      </c>
      <c r="C77" s="9" t="s">
        <v>26</v>
      </c>
      <c r="D77" s="9" t="s">
        <v>68</v>
      </c>
      <c r="E77" s="51" t="s">
        <v>0</v>
      </c>
    </row>
    <row r="78" spans="1:5" ht="12.75">
      <c r="A78" s="6" t="s">
        <v>81</v>
      </c>
      <c r="B78" s="7" t="s">
        <v>12</v>
      </c>
      <c r="C78" s="7">
        <v>540</v>
      </c>
      <c r="D78" s="7"/>
      <c r="E78" s="52">
        <v>1</v>
      </c>
    </row>
    <row r="79" spans="1:5" ht="12.75">
      <c r="A79" s="32" t="s">
        <v>90</v>
      </c>
      <c r="B79" s="2" t="s">
        <v>16</v>
      </c>
      <c r="C79" s="2">
        <v>533</v>
      </c>
      <c r="D79" s="2">
        <v>0</v>
      </c>
      <c r="E79" s="53">
        <v>2</v>
      </c>
    </row>
    <row r="80" spans="1:5" ht="12.75">
      <c r="A80" s="1" t="s">
        <v>76</v>
      </c>
      <c r="B80" s="2" t="s">
        <v>74</v>
      </c>
      <c r="C80" s="2">
        <v>533</v>
      </c>
      <c r="D80" s="2">
        <v>0</v>
      </c>
      <c r="E80" s="52">
        <v>2</v>
      </c>
    </row>
    <row r="81" spans="1:5" ht="12.75">
      <c r="A81" s="1" t="s">
        <v>79</v>
      </c>
      <c r="B81" s="2" t="s">
        <v>11</v>
      </c>
      <c r="C81" s="2">
        <v>520</v>
      </c>
      <c r="D81" s="2"/>
      <c r="E81" s="53">
        <v>4</v>
      </c>
    </row>
    <row r="82" spans="1:5" ht="12.75">
      <c r="A82" s="32" t="s">
        <v>52</v>
      </c>
      <c r="B82" s="2" t="s">
        <v>12</v>
      </c>
      <c r="C82" s="2">
        <v>512</v>
      </c>
      <c r="D82" s="2"/>
      <c r="E82" s="52">
        <v>5</v>
      </c>
    </row>
    <row r="83" spans="1:5" ht="12.75">
      <c r="A83" s="32" t="s">
        <v>102</v>
      </c>
      <c r="B83" s="29" t="s">
        <v>12</v>
      </c>
      <c r="C83" s="2">
        <v>485</v>
      </c>
      <c r="D83" s="2"/>
      <c r="E83" s="53">
        <v>6</v>
      </c>
    </row>
    <row r="84" spans="1:5" ht="12.75">
      <c r="A84" s="31" t="s">
        <v>39</v>
      </c>
      <c r="B84" s="49" t="s">
        <v>63</v>
      </c>
      <c r="C84" s="2">
        <v>473</v>
      </c>
      <c r="D84" s="2">
        <v>0</v>
      </c>
      <c r="E84" s="52">
        <v>7</v>
      </c>
    </row>
    <row r="85" spans="1:5" ht="12.75">
      <c r="A85" s="32" t="s">
        <v>138</v>
      </c>
      <c r="B85" s="29" t="s">
        <v>13</v>
      </c>
      <c r="C85" s="2">
        <v>445</v>
      </c>
      <c r="D85" s="2"/>
      <c r="E85" s="53">
        <v>8</v>
      </c>
    </row>
    <row r="86" spans="1:5" ht="13.5" thickBot="1">
      <c r="A86" s="3" t="s">
        <v>44</v>
      </c>
      <c r="B86" s="4" t="s">
        <v>63</v>
      </c>
      <c r="C86" s="4">
        <v>422</v>
      </c>
      <c r="D86" s="4">
        <v>9</v>
      </c>
      <c r="E86" s="54">
        <v>9</v>
      </c>
    </row>
    <row r="88" ht="12.75">
      <c r="A88" s="56" t="s">
        <v>33</v>
      </c>
    </row>
    <row r="89" ht="13.5" thickBot="1"/>
    <row r="90" spans="1:5" ht="13.5" thickBot="1">
      <c r="A90" s="8" t="s">
        <v>24</v>
      </c>
      <c r="B90" s="9" t="s">
        <v>25</v>
      </c>
      <c r="C90" s="9" t="s">
        <v>26</v>
      </c>
      <c r="D90" s="9" t="s">
        <v>68</v>
      </c>
      <c r="E90" s="51" t="s">
        <v>0</v>
      </c>
    </row>
    <row r="91" spans="1:5" ht="12.75">
      <c r="A91" s="31" t="s">
        <v>56</v>
      </c>
      <c r="B91" s="7" t="s">
        <v>13</v>
      </c>
      <c r="C91" s="7">
        <v>547</v>
      </c>
      <c r="D91" s="7">
        <v>0</v>
      </c>
      <c r="E91" s="52">
        <v>1</v>
      </c>
    </row>
    <row r="92" spans="1:5" ht="12.75">
      <c r="A92" s="1" t="s">
        <v>18</v>
      </c>
      <c r="B92" s="2" t="s">
        <v>16</v>
      </c>
      <c r="C92" s="2">
        <v>517</v>
      </c>
      <c r="D92" s="2">
        <v>0</v>
      </c>
      <c r="E92" s="53">
        <v>2</v>
      </c>
    </row>
    <row r="93" spans="1:5" ht="13.5" thickBot="1">
      <c r="A93" s="33" t="s">
        <v>53</v>
      </c>
      <c r="B93" s="30" t="s">
        <v>71</v>
      </c>
      <c r="C93" s="4">
        <v>490</v>
      </c>
      <c r="D93" s="4">
        <v>1</v>
      </c>
      <c r="E93" s="54">
        <v>3</v>
      </c>
    </row>
    <row r="95" ht="12.75">
      <c r="A95" s="56" t="s">
        <v>34</v>
      </c>
    </row>
    <row r="96" ht="13.5" thickBot="1"/>
    <row r="97" spans="1:5" ht="13.5" thickBot="1">
      <c r="A97" s="8" t="s">
        <v>24</v>
      </c>
      <c r="B97" s="9" t="s">
        <v>25</v>
      </c>
      <c r="C97" s="9" t="s">
        <v>26</v>
      </c>
      <c r="D97" s="9" t="s">
        <v>68</v>
      </c>
      <c r="E97" s="51" t="s">
        <v>0</v>
      </c>
    </row>
    <row r="98" spans="1:5" ht="12.75">
      <c r="A98" s="31" t="s">
        <v>50</v>
      </c>
      <c r="B98" s="7" t="s">
        <v>11</v>
      </c>
      <c r="C98" s="7">
        <v>587</v>
      </c>
      <c r="D98" s="7"/>
      <c r="E98" s="52">
        <v>1</v>
      </c>
    </row>
    <row r="99" spans="1:5" ht="12.75">
      <c r="A99" s="31" t="s">
        <v>61</v>
      </c>
      <c r="B99" s="28" t="s">
        <v>13</v>
      </c>
      <c r="C99" s="7">
        <v>524</v>
      </c>
      <c r="D99" s="7">
        <v>0</v>
      </c>
      <c r="E99" s="52">
        <v>2</v>
      </c>
    </row>
    <row r="100" spans="1:5" ht="12.75">
      <c r="A100" s="32" t="s">
        <v>46</v>
      </c>
      <c r="B100" s="2" t="s">
        <v>63</v>
      </c>
      <c r="C100" s="2">
        <v>519</v>
      </c>
      <c r="D100" s="2">
        <v>1</v>
      </c>
      <c r="E100" s="52">
        <v>3</v>
      </c>
    </row>
    <row r="101" spans="1:5" ht="12.75">
      <c r="A101" s="32" t="s">
        <v>109</v>
      </c>
      <c r="B101" s="2" t="s">
        <v>119</v>
      </c>
      <c r="C101" s="2">
        <v>511</v>
      </c>
      <c r="D101" s="2"/>
      <c r="E101" s="52">
        <v>4</v>
      </c>
    </row>
    <row r="102" spans="1:5" ht="12.75">
      <c r="A102" s="32" t="s">
        <v>94</v>
      </c>
      <c r="B102" s="29" t="s">
        <v>91</v>
      </c>
      <c r="C102" s="2">
        <v>497</v>
      </c>
      <c r="D102" s="2"/>
      <c r="E102" s="52">
        <v>5</v>
      </c>
    </row>
    <row r="103" spans="1:5" ht="13.5" thickBot="1">
      <c r="A103" s="33" t="s">
        <v>60</v>
      </c>
      <c r="B103" s="30" t="s">
        <v>134</v>
      </c>
      <c r="C103" s="4">
        <v>465</v>
      </c>
      <c r="D103" s="4">
        <v>5</v>
      </c>
      <c r="E103" s="54">
        <v>6</v>
      </c>
    </row>
  </sheetData>
  <sheetProtection/>
  <mergeCells count="2">
    <mergeCell ref="A1:E1"/>
    <mergeCell ref="A52:E5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C72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8.140625" style="0" customWidth="1"/>
  </cols>
  <sheetData>
    <row r="4" spans="1:3" ht="12.75">
      <c r="A4" s="21"/>
      <c r="B4" s="21"/>
      <c r="C4" s="21"/>
    </row>
    <row r="5" spans="1:3" ht="12.75">
      <c r="A5" s="49"/>
      <c r="B5" s="49"/>
      <c r="C5" s="49"/>
    </row>
    <row r="6" spans="1:3" ht="12.75">
      <c r="A6" s="21"/>
      <c r="B6" s="21"/>
      <c r="C6" s="21"/>
    </row>
    <row r="7" spans="1:3" ht="12.75">
      <c r="A7" s="21"/>
      <c r="B7" s="49"/>
      <c r="C7" s="21"/>
    </row>
    <row r="8" spans="1:3" ht="12.75">
      <c r="A8" s="49"/>
      <c r="B8" s="49"/>
      <c r="C8" s="21"/>
    </row>
    <row r="9" spans="1:3" ht="12.75">
      <c r="A9" s="21"/>
      <c r="B9" s="21"/>
      <c r="C9" s="21"/>
    </row>
    <row r="10" spans="1:3" ht="12.75">
      <c r="A10" s="49"/>
      <c r="B10" s="49"/>
      <c r="C10" s="21"/>
    </row>
    <row r="11" spans="1:3" ht="12.75">
      <c r="A11" s="49"/>
      <c r="B11" s="49"/>
      <c r="C11" s="21"/>
    </row>
    <row r="12" spans="1:3" ht="12.75">
      <c r="A12" s="49"/>
      <c r="B12" s="49"/>
      <c r="C12" s="21"/>
    </row>
    <row r="13" spans="1:3" ht="12.75">
      <c r="A13" s="49"/>
      <c r="B13" s="49"/>
      <c r="C13" s="21"/>
    </row>
    <row r="14" spans="1:3" ht="12.75">
      <c r="A14" s="49"/>
      <c r="B14" s="49"/>
      <c r="C14" s="21"/>
    </row>
    <row r="15" spans="1:3" ht="12.75">
      <c r="A15" s="21"/>
      <c r="B15" s="21"/>
      <c r="C15" s="21"/>
    </row>
    <row r="16" spans="1:3" ht="12.75">
      <c r="A16" s="49"/>
      <c r="B16" s="49"/>
      <c r="C16" s="21"/>
    </row>
    <row r="17" spans="1:3" ht="12.75">
      <c r="A17" s="49"/>
      <c r="B17" s="49"/>
      <c r="C17" s="21"/>
    </row>
    <row r="18" spans="1:3" ht="12.75">
      <c r="A18" s="49"/>
      <c r="B18" s="49"/>
      <c r="C18" s="21"/>
    </row>
    <row r="19" spans="1:3" ht="12.75">
      <c r="A19" s="49"/>
      <c r="B19" s="49"/>
      <c r="C19" s="21"/>
    </row>
    <row r="20" spans="1:3" ht="12.75">
      <c r="A20" s="49"/>
      <c r="B20" s="49"/>
      <c r="C20" s="21"/>
    </row>
    <row r="21" spans="1:3" ht="12.75">
      <c r="A21" s="49"/>
      <c r="B21" s="49"/>
      <c r="C21" s="49"/>
    </row>
    <row r="22" spans="1:3" ht="12.75">
      <c r="A22" s="21"/>
      <c r="B22" s="49"/>
      <c r="C22" s="21"/>
    </row>
    <row r="23" spans="1:3" ht="12.75">
      <c r="A23" s="49"/>
      <c r="B23" s="49"/>
      <c r="C23" s="21"/>
    </row>
    <row r="24" spans="1:3" ht="12.75">
      <c r="A24" s="21"/>
      <c r="B24" s="21"/>
      <c r="C24" s="21"/>
    </row>
    <row r="25" spans="1:3" ht="12.75">
      <c r="A25" s="49"/>
      <c r="B25" s="49"/>
      <c r="C25" s="21"/>
    </row>
    <row r="26" spans="1:3" ht="12.75">
      <c r="A26" s="49"/>
      <c r="B26" s="49"/>
      <c r="C26" s="21"/>
    </row>
    <row r="27" spans="1:3" ht="12.75">
      <c r="A27" s="49"/>
      <c r="B27" s="49"/>
      <c r="C27" s="21"/>
    </row>
    <row r="28" spans="1:3" ht="12.75">
      <c r="A28" s="49"/>
      <c r="B28" s="49"/>
      <c r="C28" s="21"/>
    </row>
    <row r="29" spans="1:3" ht="12.75">
      <c r="A29" s="49"/>
      <c r="B29" s="49"/>
      <c r="C29" s="21"/>
    </row>
    <row r="30" spans="1:3" ht="12.75">
      <c r="A30" s="49"/>
      <c r="B30" s="49"/>
      <c r="C30" s="21"/>
    </row>
    <row r="31" spans="1:3" ht="12.75">
      <c r="A31" s="49"/>
      <c r="B31" s="49"/>
      <c r="C31" s="21"/>
    </row>
    <row r="32" spans="1:3" ht="12.75">
      <c r="A32" s="49"/>
      <c r="B32" s="49"/>
      <c r="C32" s="49"/>
    </row>
    <row r="33" spans="1:3" ht="12.75">
      <c r="A33" s="49"/>
      <c r="B33" s="49"/>
      <c r="C33" s="21"/>
    </row>
    <row r="34" spans="1:3" ht="12.75">
      <c r="A34" s="21"/>
      <c r="B34" s="21"/>
      <c r="C34" s="21"/>
    </row>
    <row r="35" spans="1:3" ht="12.75">
      <c r="A35" s="21"/>
      <c r="B35" s="49"/>
      <c r="C35" s="21"/>
    </row>
    <row r="36" spans="1:3" ht="12.75">
      <c r="A36" s="21"/>
      <c r="B36" s="21"/>
      <c r="C36" s="21"/>
    </row>
    <row r="37" spans="1:3" ht="12.75">
      <c r="A37" s="49"/>
      <c r="B37" s="49"/>
      <c r="C37" s="21"/>
    </row>
    <row r="38" spans="1:3" ht="12.75">
      <c r="A38" s="49"/>
      <c r="B38" s="49"/>
      <c r="C38" s="21"/>
    </row>
    <row r="39" spans="1:3" ht="12.75">
      <c r="A39" s="49"/>
      <c r="B39" s="49"/>
      <c r="C39" s="21"/>
    </row>
    <row r="40" spans="1:3" ht="12.75">
      <c r="A40" s="49"/>
      <c r="B40" s="49"/>
      <c r="C40" s="21"/>
    </row>
    <row r="41" spans="1:3" ht="12.75">
      <c r="A41" s="49"/>
      <c r="B41" s="49"/>
      <c r="C41" s="21"/>
    </row>
    <row r="42" spans="1:3" ht="12.75">
      <c r="A42" s="49"/>
      <c r="B42" s="49"/>
      <c r="C42" s="21"/>
    </row>
    <row r="43" spans="1:3" ht="12.75">
      <c r="A43" s="21"/>
      <c r="B43" s="49"/>
      <c r="C43" s="21"/>
    </row>
    <row r="44" spans="1:3" ht="12.75">
      <c r="A44" s="21"/>
      <c r="B44" s="49"/>
      <c r="C44" s="21"/>
    </row>
    <row r="45" spans="1:3" ht="12.75">
      <c r="A45" s="49"/>
      <c r="B45" s="49"/>
      <c r="C45" s="21"/>
    </row>
    <row r="46" spans="1:3" ht="12.75">
      <c r="A46" s="21"/>
      <c r="B46" s="21"/>
      <c r="C46" s="21"/>
    </row>
    <row r="47" spans="1:3" ht="12.75">
      <c r="A47" s="49"/>
      <c r="B47" s="49"/>
      <c r="C47" s="21"/>
    </row>
    <row r="48" spans="1:3" ht="12.75">
      <c r="A48" s="49"/>
      <c r="B48" s="49"/>
      <c r="C48" s="21"/>
    </row>
    <row r="49" spans="1:3" ht="12.75">
      <c r="A49" s="49"/>
      <c r="B49" s="49"/>
      <c r="C49" s="21"/>
    </row>
    <row r="50" spans="1:3" ht="12.75">
      <c r="A50" s="49"/>
      <c r="B50" s="49"/>
      <c r="C50" s="21"/>
    </row>
    <row r="51" spans="1:3" ht="12.75">
      <c r="A51" s="49"/>
      <c r="B51" s="49"/>
      <c r="C51" s="21"/>
    </row>
    <row r="52" spans="1:3" ht="12.75">
      <c r="A52" s="21"/>
      <c r="B52" s="21"/>
      <c r="C52" s="21"/>
    </row>
    <row r="53" spans="1:3" ht="12.75">
      <c r="A53" s="49"/>
      <c r="B53" s="49"/>
      <c r="C53" s="21"/>
    </row>
    <row r="54" spans="1:3" ht="12.75">
      <c r="A54" s="21"/>
      <c r="B54" s="49"/>
      <c r="C54" s="21"/>
    </row>
    <row r="55" spans="1:3" ht="12.75">
      <c r="A55" s="49"/>
      <c r="B55" s="49"/>
      <c r="C55" s="49"/>
    </row>
    <row r="56" spans="1:3" ht="12.75">
      <c r="A56" s="49"/>
      <c r="B56" s="49"/>
      <c r="C56" s="49"/>
    </row>
    <row r="57" spans="1:3" ht="12.75">
      <c r="A57" s="49"/>
      <c r="B57" s="49"/>
      <c r="C57" s="49"/>
    </row>
    <row r="58" spans="1:3" ht="12.75">
      <c r="A58" s="49"/>
      <c r="B58" s="49"/>
      <c r="C58" s="49"/>
    </row>
    <row r="59" spans="1:3" ht="12.75">
      <c r="A59" s="49"/>
      <c r="B59" s="49"/>
      <c r="C59" s="49"/>
    </row>
    <row r="60" spans="1:3" ht="12.75">
      <c r="A60" s="21"/>
      <c r="B60" s="21"/>
      <c r="C60" s="21"/>
    </row>
    <row r="61" spans="1:3" ht="12.75">
      <c r="A61" s="21"/>
      <c r="B61" s="21"/>
      <c r="C61" s="21"/>
    </row>
    <row r="62" spans="1:3" ht="12.75">
      <c r="A62" s="21"/>
      <c r="B62" s="21"/>
      <c r="C62" s="21"/>
    </row>
    <row r="63" spans="1:3" ht="12.75">
      <c r="A63" s="21"/>
      <c r="B63" s="21"/>
      <c r="C63" s="21"/>
    </row>
    <row r="64" spans="1:3" ht="12.75">
      <c r="A64" s="21"/>
      <c r="B64" s="21"/>
      <c r="C64" s="21"/>
    </row>
    <row r="65" spans="1:3" ht="12.75">
      <c r="A65" s="21"/>
      <c r="B65" s="21"/>
      <c r="C65" s="21"/>
    </row>
    <row r="66" spans="1:3" ht="12.75">
      <c r="A66" s="21"/>
      <c r="B66" s="21"/>
      <c r="C66" s="21"/>
    </row>
    <row r="67" spans="1:3" ht="12.75">
      <c r="A67" s="21"/>
      <c r="B67" s="21"/>
      <c r="C67" s="21"/>
    </row>
    <row r="68" spans="1:3" ht="12.75">
      <c r="A68" s="21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  <row r="72" spans="1:3" ht="12.75">
      <c r="A72" s="21"/>
      <c r="B72" s="21"/>
      <c r="C72" s="2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B+B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B+B</dc:creator>
  <cp:keywords/>
  <dc:description/>
  <cp:lastModifiedBy>Kegler</cp:lastModifiedBy>
  <cp:lastPrinted>2018-05-05T12:55:32Z</cp:lastPrinted>
  <dcterms:created xsi:type="dcterms:W3CDTF">2016-04-12T17:11:58Z</dcterms:created>
  <dcterms:modified xsi:type="dcterms:W3CDTF">2018-05-05T13:38:22Z</dcterms:modified>
  <cp:category/>
  <cp:version/>
  <cp:contentType/>
  <cp:contentStatus/>
</cp:coreProperties>
</file>